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8800" windowHeight="12330"/>
  </bookViews>
  <sheets>
    <sheet name="Sayfa1" sheetId="1" r:id="rId1"/>
    <sheet name="durum analizi" sheetId="2" r:id="rId2"/>
    <sheet name="Sayfa2" sheetId="3" r:id="rId3"/>
  </sheets>
  <definedNames>
    <definedName name="_FilterDatabase" localSheetId="0" hidden="1">Sayfa1!$A$2:$H$160</definedName>
    <definedName name="_xlnm._FilterDatabase" localSheetId="0" hidden="1">Sayfa1!$A$2:$H$250</definedName>
  </definedNames>
  <calcPr calcId="145621"/>
</workbook>
</file>

<file path=xl/calcChain.xml><?xml version="1.0" encoding="utf-8"?>
<calcChain xmlns="http://schemas.openxmlformats.org/spreadsheetml/2006/main">
  <c r="C6" i="2" l="1"/>
  <c r="C5" i="2"/>
  <c r="B6" i="2"/>
  <c r="C8" i="2" l="1"/>
  <c r="C7" i="2"/>
  <c r="C4" i="2"/>
  <c r="C3" i="2"/>
  <c r="B8" i="2"/>
  <c r="B7" i="2"/>
  <c r="B5" i="2"/>
  <c r="B4" i="2"/>
  <c r="B3" i="2"/>
  <c r="B10" i="2" l="1"/>
  <c r="C10" i="2"/>
</calcChain>
</file>

<file path=xl/sharedStrings.xml><?xml version="1.0" encoding="utf-8"?>
<sst xmlns="http://schemas.openxmlformats.org/spreadsheetml/2006/main" count="1344" uniqueCount="656">
  <si>
    <t>Sıra No</t>
  </si>
  <si>
    <t>Talep Gücü      (kWe)</t>
  </si>
  <si>
    <t>Talep Durumu</t>
  </si>
  <si>
    <t>Açıklama</t>
  </si>
  <si>
    <t>Doğuş Tekstil Konf. San. Tic. Ltd. Şti.</t>
  </si>
  <si>
    <t>Tesis Adı/ Adresi</t>
  </si>
  <si>
    <t>Kaynak Türü</t>
  </si>
  <si>
    <t>Güneş (Fotovoltaik)</t>
  </si>
  <si>
    <t>İşletmeye girdi</t>
  </si>
  <si>
    <t>2017-2</t>
  </si>
  <si>
    <t>Uşak Organize Sanayi Bölgesi Yön. Kur. Baş.</t>
  </si>
  <si>
    <t>2017-1</t>
  </si>
  <si>
    <t>Bağlantı anlaşması yapıldı</t>
  </si>
  <si>
    <t>2018-1</t>
  </si>
  <si>
    <t>2019-1</t>
  </si>
  <si>
    <t>2019-2</t>
  </si>
  <si>
    <t>2019-3</t>
  </si>
  <si>
    <t>Olumsuz Sonuçlandı</t>
  </si>
  <si>
    <t>2019-4</t>
  </si>
  <si>
    <t>2019-6</t>
  </si>
  <si>
    <t>Evrak eksikliği</t>
  </si>
  <si>
    <t>2019-7</t>
  </si>
  <si>
    <t>Saçlı Tekstil San. ve Tic. A.Ş.</t>
  </si>
  <si>
    <t>Uşak teknik Tel ve Demir San. Tic. A.Ş.</t>
  </si>
  <si>
    <t>2019-8</t>
  </si>
  <si>
    <t>2019-9</t>
  </si>
  <si>
    <t>2019-10</t>
  </si>
  <si>
    <t>Polat İplik Tekstil San. Ve Tic. Ltd. Şti.</t>
  </si>
  <si>
    <t>Arif Öztan</t>
  </si>
  <si>
    <t>2019-11</t>
  </si>
  <si>
    <t>Sarar Battaniye Tekstil San. ve Tic. A.Ş.</t>
  </si>
  <si>
    <t>2019-12</t>
  </si>
  <si>
    <t>2019-13</t>
  </si>
  <si>
    <t>2019-14</t>
  </si>
  <si>
    <t>2019-15</t>
  </si>
  <si>
    <t>Altınsar Tekstil San. ve Tic. A.Ş.</t>
  </si>
  <si>
    <t>2019-16</t>
  </si>
  <si>
    <t>2019-17</t>
  </si>
  <si>
    <t>2019-18</t>
  </si>
  <si>
    <t>Haksa İplik San. A.Ş.</t>
  </si>
  <si>
    <t>2019-19</t>
  </si>
  <si>
    <t>2019-20</t>
  </si>
  <si>
    <t>2019-21</t>
  </si>
  <si>
    <t>2019-22</t>
  </si>
  <si>
    <t>2019-23</t>
  </si>
  <si>
    <t>Aras İplik San. ve Dış Tic. A.Ş.</t>
  </si>
  <si>
    <t>Dorte Gıda San. ve Tic. A.Ş.</t>
  </si>
  <si>
    <t>Uşak Teknik Tel ve Demir San. Tic. A.Ş.</t>
  </si>
  <si>
    <t>Kandemiroğlu İnş. Taah. Teks. Turz. San. ve Tic. Ltd. Şti.</t>
  </si>
  <si>
    <t>2020-1</t>
  </si>
  <si>
    <t xml:space="preserve">Gülçağ Tekstil San. Tic. Ltd. Şti. </t>
  </si>
  <si>
    <t>2020-2</t>
  </si>
  <si>
    <t>Uşak Teknokom Elektrik Elektronik Tekstil Gıda San. ve Tic. Ltd. Şti.</t>
  </si>
  <si>
    <t>10kW-01</t>
  </si>
  <si>
    <t>2020-3</t>
  </si>
  <si>
    <t>2020-4</t>
  </si>
  <si>
    <t>2020-5</t>
  </si>
  <si>
    <t>Canela Tekstil San. ve Dış Tic. Ltd. Şti.</t>
  </si>
  <si>
    <t>Firma tarafından verilen dilekçeye istinaden başvuru iptal edildi.</t>
  </si>
  <si>
    <t>Firma tarafından verilen dilekçeye istinaden bağlantı anlaşması iptal edildi.</t>
  </si>
  <si>
    <t>Firma tarafından verilen dilekçeye istinaden bağlantı anlaşmasına çağrı mektubu iptal edildi.</t>
  </si>
  <si>
    <t>2020-6</t>
  </si>
  <si>
    <t>2020-7</t>
  </si>
  <si>
    <t>2020-8</t>
  </si>
  <si>
    <t>Rantteks Tekstil San ve Tic. Ltd. Şti.</t>
  </si>
  <si>
    <t xml:space="preserve">Besni Teks. San. Ve Tic. A.Ş. </t>
  </si>
  <si>
    <t>2020-9</t>
  </si>
  <si>
    <t>Üç Altın Tekstil Ticaret Ve San. Ltd. Şti.</t>
  </si>
  <si>
    <t>Özip Tekstil San.ve Tic. A.Ş.(118. Cadde)</t>
  </si>
  <si>
    <t>Deniz Otomotiv İnş.Teks.San.ve Tic. Ltd. Şti.</t>
  </si>
  <si>
    <t>Özip Tekstil San.ve Tic. A.Ş.(105. Cadde) 
Güç Artışı</t>
  </si>
  <si>
    <t>Sofaş Gıda San. Tic. A.Ş.</t>
  </si>
  <si>
    <t>Özip Tekstil San.ve Tic. A.Ş.</t>
  </si>
  <si>
    <t>Başvuru Yapan Firma Unvanı</t>
  </si>
  <si>
    <t>Birlik Yün İplik Mens. Fab. Ltd. Şti.</t>
  </si>
  <si>
    <t>2020-10</t>
  </si>
  <si>
    <t>Karadağ İplik Teks. İnş. San. ve Tic. Ltd. Şti.</t>
  </si>
  <si>
    <t>2020-11</t>
  </si>
  <si>
    <t>2020-12</t>
  </si>
  <si>
    <t>Sezerler Tarım Ürünleri Teks. San. ve Tic. Ltd. Şti.</t>
  </si>
  <si>
    <t>2020-13</t>
  </si>
  <si>
    <t>Som Pazarlama Ve Tekstil San. Tic. A.Ş.</t>
  </si>
  <si>
    <t>Btz Tekstil San. Ve Tic. Ltd. Şti.</t>
  </si>
  <si>
    <t>2020-14</t>
  </si>
  <si>
    <t>2020-15</t>
  </si>
  <si>
    <t>Özçay İplik Tekstil San. Ve Tic. Ltd. Şti.</t>
  </si>
  <si>
    <t>2020-16</t>
  </si>
  <si>
    <t>Ağaoğlu Tıbbi Sağlık Tekstil San. Ve Tic. A.Ş.</t>
  </si>
  <si>
    <t>2020-17</t>
  </si>
  <si>
    <t>2020-18</t>
  </si>
  <si>
    <t>2020-19</t>
  </si>
  <si>
    <t>Bağlantı Anlaşması Başvuru Süresi Doldu</t>
  </si>
  <si>
    <t>2020-20</t>
  </si>
  <si>
    <t>İnci İplik San. Ve Tic. Ltd. Şti.</t>
  </si>
  <si>
    <t>2020-21</t>
  </si>
  <si>
    <t>2020-22</t>
  </si>
  <si>
    <t>Sesli Tekstil San. Ve Tic. A.Ş.</t>
  </si>
  <si>
    <t>2020-23</t>
  </si>
  <si>
    <t>2020-24</t>
  </si>
  <si>
    <t>Alkar Atlas Teks. San. Tic. İth. İhr. Ltd. Şti.</t>
  </si>
  <si>
    <t>2020-25</t>
  </si>
  <si>
    <t>Özip Tekstil San. Ve Tic. A.Ş.</t>
  </si>
  <si>
    <t>Yangıncı Tekstil San. Ve Tic. A.Ş.</t>
  </si>
  <si>
    <t>2020-26</t>
  </si>
  <si>
    <t>2020-27</t>
  </si>
  <si>
    <t>2020-29</t>
  </si>
  <si>
    <t>2020-28</t>
  </si>
  <si>
    <t>2021-01</t>
  </si>
  <si>
    <t>2021-02</t>
  </si>
  <si>
    <t>Afyon Uşak Zafer Teknoloji Geliştirme Bölgesi Yönetici A.Ş.</t>
  </si>
  <si>
    <t>2021-03</t>
  </si>
  <si>
    <t>UOSB GES /Uşak İli, Merkez İlçesi Beylerhan Köyü, 132 Ada, 1 Parsel</t>
  </si>
  <si>
    <t>Doğuş Tekstil GES /Uşak İli, Merkez İlçesi Beylerhan Köyü, 194 Ada, 5 Parsel</t>
  </si>
  <si>
    <t>UŞAK TEKNİK TEL GES /Uşak İli, Merkez İlçesi Beylerhan Köyü, 112 Ada, 42 Parsel</t>
  </si>
  <si>
    <t>BİRLİK YÜN GES /Uşak İli, Merkez İlçesi Beylerhan Köyü, 131 Ada, 1 Parsel</t>
  </si>
  <si>
    <t>ÖZİP GES 118 /Uşak İli, Merkez İlçesi Beylerhan Köyü, 155 Ada, 4 Parsel</t>
  </si>
  <si>
    <t>DENİZ OTOMOTİV GES 1 /Uşak İli, Merkez İlçesi Beylerhan Köyü, 196 Ada, 6 Parsel</t>
  </si>
  <si>
    <t>ÖZİP ÇATI GES 1 /Uşak İli, Merkez İlçesi Beylerhan Köyü, 110 Ada, 14 Parsel</t>
  </si>
  <si>
    <t>SAÇLI GES 1 / Uşak İli, Merkez İlçesi, Beylerhan Köyü, 202 Ada, 1 Parsel</t>
  </si>
  <si>
    <t>POLAT İPLİK GES/Uşak İli, Merkez İlçesi, Beylerhan Köyü, 198 Ada, 5 Parsel</t>
  </si>
  <si>
    <t>ÖZTAN İPLİK GES/ Uşak İli, Merkez İlçesi, Beylerhan Köyü, 119 Ada, 22 Parsel</t>
  </si>
  <si>
    <t>SARAR GES3/Uşak İli, Merkez İlçesi, Beylerhan Köyü, 198 Ada, 4 Parsel</t>
  </si>
  <si>
    <t>SARAR GES1/Uşak İli, Merkez İlçesi, Beylerhan Köyü, 139 Ada, 5 ve 15 Parsel</t>
  </si>
  <si>
    <t>SARAR GES2/Uşak İli, Merkez İlçesi, Beylerhan Köyü, 139 Ada, 11 Parsel</t>
  </si>
  <si>
    <t>SARAR GES4/Uşak İli, Merkez İlçesi, Beylerhan Köyü, 124 Ada, 19 Parsel</t>
  </si>
  <si>
    <t>ALTINSAR TEKSTİL GES2/Uşak İli, Merkez İlçesi, Beylerhan Köyü, 141 Ada, 10,17 ve 23 Parsel</t>
  </si>
  <si>
    <t>ALTINSAR TEKSTİL GES3/Uşak İli, Merkez İlçesi, Beylerhan Köyü, 198 Ada, 3 Parsel</t>
  </si>
  <si>
    <t>ALTINSAR TEKSTİL GES1/Uşak İli, Merkez İlçesi, Beylerhan Köyü,150 Ada, 7 Parsel</t>
  </si>
  <si>
    <t>HAKSA GES/Uşak İli, Merkez İlçesi, Beylerhan Köyü, 116 Ada, 7 Parsel</t>
  </si>
  <si>
    <t>HAKSA GES2/Uşak İli, Merkez İlçesi, Beylerhan Köyü, 116 Ada, 14 Parsel</t>
  </si>
  <si>
    <t>KANDEMİR GES/Uşak İli, Merkez İlçesi, Beylerhan Köyü, 140 Ada, 8 Parsel</t>
  </si>
  <si>
    <t>ARAS İPLİK GES/Uşak İli, Merkez İlçesi, Beylerhan Köyü, 147 Ada, 9 Parsel</t>
  </si>
  <si>
    <t>TEKNOKOM GES/Uşak İli, Merkez İlçesi, Beylerhan Köyü, 112 Ada, 43 Parsel</t>
  </si>
  <si>
    <t>DORTE GES/Uşak İli, Merkez İlçesi, Beylerhan Köyü, 199 Ada, 7 Parsel</t>
  </si>
  <si>
    <t>UŞAK TEKNİK TEL GES/Uşak İli, Merkez İlçesi, Beylerhan Köyü, 112 Ada, 42 Parsel</t>
  </si>
  <si>
    <t>BTZ GES/ Uşak İli, Merkez İlçesi, Beylerhan Köyü, 114 Ada, 9 Parsel</t>
  </si>
  <si>
    <t>AĞAOĞLU SAĞLIK GES / Uşak İli, Merkez İlçesi, Beylerhan Köyü, 115 Ada, 12 Parsel</t>
  </si>
  <si>
    <t>TEKNOPARK-GES / Uşak İli, Merkez İlçesi, Güre Köyü, 123 Ada, 3 Parsel</t>
  </si>
  <si>
    <t>ÜÇ YILDIZ GES / Uşak İli, Merkez İlçesi, Beylerhan Köyü, 152 Ada, 4 Parsel</t>
  </si>
  <si>
    <t>AĞAOĞLU GES-1/ Uşak İli, Merkez İlçesi, Beylerhan Köyü, 115 Ada, 12 Parsel</t>
  </si>
  <si>
    <t>ÖZEGE GES/ Uşak İli, Merkez İlçesi, Güre Köyü, 118 Ada, 2 Parsel</t>
  </si>
  <si>
    <t>YANGINCI BOYAHANE GES/ Uşak İli, Merkez İlçesi, Beylerhan Köyü, 199 Ada, 4 Parsel</t>
  </si>
  <si>
    <t>SESLİ 2 GES/Uşak İli, Merkez İlçesi, Beylerhan Köyü, 118 Ada, 3 Parsel</t>
  </si>
  <si>
    <t>SESLİ 1 GES/Uşak İli, Merkez İlçesi, Beylerhan Köyü, 119 Ada, 24 Parsel</t>
  </si>
  <si>
    <t>DORTE GES-2/Uşak İli, Merkez İlçesi, Beylerhan Köyü, 199 Ada, 7 Parsel</t>
  </si>
  <si>
    <t>İNCİ GES  /Uşak İli, Merkez İlçesi Beylerhan Köyü, 118 Ada, 8 Parsel</t>
  </si>
  <si>
    <t>İBOT GES  /Uşak İli, Merkez İlçesi Beylerhan Köyü, 199 Ada, 9 Parsel</t>
  </si>
  <si>
    <t>SESLİM GES  /Uşak İli, Merkez İlçesi Beylerhan Köyü, 109 Ada, 4 Parsel</t>
  </si>
  <si>
    <t>AĞAOĞLU GES/ Uşak İli, Merkez İlçesi, Beylerhan Köyü, 115 Ada, 12 Parsel</t>
  </si>
  <si>
    <t>ÖZÇAY-GES/ Uşak İli, Merkez İlçesi, Beylerhan Köyü, 153 Ada, 19 Parsel</t>
  </si>
  <si>
    <t>SOM GES/ Uşak İli, Merkez İlçesi, Beylerhan Köyü, 119 Ada, 15 Parsel</t>
  </si>
  <si>
    <t>SEZERLER-GES/ Uşak İli, Merkez İlçesi, Beylerhan Köyü, 121 Ada, 7 Parsel</t>
  </si>
  <si>
    <t>ALKAR ATLAS GES/ Uşak İli, Merkez İlçesi, Beylerhan Köyü, 124 Ada, 6 Parsel</t>
  </si>
  <si>
    <t>KARADAĞ GES/ Uşak İli, Merkez İlçesi, Beylerhan Köyü, 124 Ada, 20 Parsel</t>
  </si>
  <si>
    <t>ÜÇ ALTIN GES/ Uşak İli, Merkez İlçesi, Beylerhan Köyü, 139 Ada, 12 Parsel</t>
  </si>
  <si>
    <t>BESNİ TESKTİL GES / Uşak İli, Merkez İlçesi, Beylerhan Köyü, 109 Ada, 1 Parsel</t>
  </si>
  <si>
    <t>TOPAÇ GES / Uşak İli, Merkez İlçesi, Beylerhan Köyü, 159 Ada, 3 Parsel</t>
  </si>
  <si>
    <t>Rantteks Tekstil San ve Tic. Ltd. Şti. /Uşak İli, Merkez İlçesi, Beylerhan Köyü, 195 Ada, 1 Parsel</t>
  </si>
  <si>
    <t>CANELA GES /Uşak İli, Merkez İlçesi Beylerhan Köyü, 108 Ada, 1 Parsel</t>
  </si>
  <si>
    <t>SOFAŞ GES/ Uşak İli, Merkez İlçesi, Beylerhan Köyü, 117 Ada, 10 Parsel</t>
  </si>
  <si>
    <t>GÜLÇAĞ GES-1/Uşak İli, Merkez İlçesi, Beylerhan Köyü, 117 Ada, 8 Parsel</t>
  </si>
  <si>
    <t>GÜLÇAĞ GES-2/Uşak İli, Merkez İlçesi, Beylerhan Köyü, 117 Ada, 8 Parsel</t>
  </si>
  <si>
    <t>UOSB Atık Geri Dönüşümünde Yenilikçi ve Milli Bir Sistem Kurulumu GES /Uşak İli, Merkez İlçesi Beylerhan Köyü, 271 Ada, 4 Parsel</t>
  </si>
  <si>
    <t>Başvuru Tarihi</t>
  </si>
  <si>
    <t>2021-04</t>
  </si>
  <si>
    <t>POLAT GES/Uşak İli, Merkez İlçesi, Beylerhan Köyü, 198 Ada, 5 Parsel</t>
  </si>
  <si>
    <t>Ağaoğlu Sağlık Dış Tic. Ltd. Şti.</t>
  </si>
  <si>
    <t>2021-05</t>
  </si>
  <si>
    <t>İSKENDER DOĞAN GES/Uşak İli, Merkez İlçesi, Beylerhan Köyü, 144 Ada, 7 Parsel</t>
  </si>
  <si>
    <t>Ender Ev Teks. Ürünleri San. Ve Dış. Tic. Ltd. Şti</t>
  </si>
  <si>
    <t>2021-06</t>
  </si>
  <si>
    <t>ENDER GES/Uşak İli, Merkez İlçesi, Beylerhan Köyü, 136 Ada, 1 Parsel</t>
  </si>
  <si>
    <t>Özege Tekstil Konfeksiyon San. Ve Tic. A.Ş.</t>
  </si>
  <si>
    <t>2021-07</t>
  </si>
  <si>
    <t>2021-08</t>
  </si>
  <si>
    <t>PAK PAMUK GES/Uşak İli, Merkez İlçesi, Beylerhan Köyü, 121 Ada, 2 Parsel</t>
  </si>
  <si>
    <t>EMİNOĞLU GES/Uşak İli, Merkez İlçesi, Güre Köyü, 121 Ada, 1 Parsel</t>
  </si>
  <si>
    <t>GES SON DURUM</t>
  </si>
  <si>
    <t>İŞLETMEYE GİREN</t>
  </si>
  <si>
    <t>BAĞLANTI ANLAŞMASI AŞAMASINDA</t>
  </si>
  <si>
    <t>ÇAĞRI MEKTUBU AŞAMASINDA</t>
  </si>
  <si>
    <t xml:space="preserve">DEĞERLENDİRME AŞAMASINDA </t>
  </si>
  <si>
    <t>İPTAL EDİLEN</t>
  </si>
  <si>
    <t>TESİS SAYISI</t>
  </si>
  <si>
    <t>KURULU GÜCÜ</t>
  </si>
  <si>
    <t>TEİAŞ KAPASİTESİNDE BULUNANLAR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</si>
  <si>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</si>
  <si>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</si>
  <si>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</si>
  <si>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</si>
  <si>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</si>
  <si>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</si>
  <si>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</si>
  <si>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</si>
  <si>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</si>
  <si>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KUYUCAK GES/Uşak İli, Merkez İlçesi, Beylerhan Köyü, 135 Ada, 11 Parsel</t>
  </si>
  <si>
    <t>BOZOĞLU GES/Uşak İli, Merkez İlçesi, Beylerhan Köyü, 130 Ada, 1 ve 2 Parsel</t>
  </si>
  <si>
    <t>BEPA GES/Uşak İli, Merkez İlçesi, Beylerhan Köyü, 194 Ada, 8 Parsel</t>
  </si>
  <si>
    <t>KYC GES/Uşak İli, Merkez İlçesi, Beylerhan Köyü, 110 Ada, 13 Parsel</t>
  </si>
  <si>
    <t>SARAR - 1 GES/Uşak İli, Merkez İlçesi, Beylerhan Köyü, 198 Ada, 4 Parsel</t>
  </si>
  <si>
    <t>SARAR - 2 GES/Uşak İli, Merkez İlçesi, Beylerhan Köyü, 139 Ada, 5 ve 15 Parsel</t>
  </si>
  <si>
    <t>SARAR - 3 GES/Uşak İli, Merkez İlçesi, Beylerhan Köyü, 139 Ada, 11 Parsel</t>
  </si>
  <si>
    <t>SARAR - 4 GES/Uşak İli, Merkez İlçesi, Beylerhan Köyü, 124 Ada, 19 Parsel</t>
  </si>
  <si>
    <t>Bepa Geri Dönüşüm Teks. Deri San. Ve Tic. Ltd. Şti.</t>
  </si>
  <si>
    <t>Kuyucak Mensucat Sanayi Ve Tic. Ltd. Şti.</t>
  </si>
  <si>
    <t xml:space="preserve">Kyc Tekstil Geri Dönüşümü İth. Üretim San. Ve Tic. Ltd. Şti. </t>
  </si>
  <si>
    <t>Pak Pamuk Teks. San. Ve Tic. A.Ş.</t>
  </si>
  <si>
    <t>2021-18</t>
  </si>
  <si>
    <t>2021-19</t>
  </si>
  <si>
    <t>2021-20</t>
  </si>
  <si>
    <t>2021-21</t>
  </si>
  <si>
    <t>2021-22</t>
  </si>
  <si>
    <t>Filik Elyaf Tekstil San. Ve Tic. Ltd. Şti.</t>
  </si>
  <si>
    <t>FİLİK GES/Uşak İli, Merkez İlçesi, Beylerhan Köyü, 116 Ada, 15 Parsel</t>
  </si>
  <si>
    <t>Hazar İplik San. Ve Dış Tic. Ltd. Şti.</t>
  </si>
  <si>
    <t>HAZAR GES/Uşak İli, Merkez İlçesi, Beylerhan Köyü, 114 Ada, 8 Parsel</t>
  </si>
  <si>
    <t>UŞAK TEKNOKOM GES/Uşak İli, Merkez İlçesi, Beylerhan Köyü, 112 Ada, 43 Parsel</t>
  </si>
  <si>
    <t>SIRDAŞ GES/Uşak İli, Merkez İlçesi, Beylerhan Köyü, 110 Ada, 4 Parsel</t>
  </si>
  <si>
    <t>Seslim Teks. San. Ve Tic. A.Ş.</t>
  </si>
  <si>
    <t>SESLİM GES  /Uşak İli, Merkez İlçesi Beylerhan Köyü, 109 Ada, 4-5 Parsel</t>
  </si>
  <si>
    <t>Firma tarafından verilen dilekçeye istinaden çağrı mektubu iptal edildi.</t>
  </si>
  <si>
    <t>İptal Edildi</t>
  </si>
  <si>
    <t>Çağrı Mektubu Verildi</t>
  </si>
  <si>
    <t>OLUMSUZ SONUÇLANDI</t>
  </si>
  <si>
    <t>2021-23</t>
  </si>
  <si>
    <t>ARİF ÖZTAN GES/ Uşak İli, Merkez İlçesi, Beylerhan Köyü, 119 Ada, 22 Parsel</t>
  </si>
  <si>
    <t>2021-24</t>
  </si>
  <si>
    <t>Nursa İplik San. Ve Tic. A.Ş.</t>
  </si>
  <si>
    <t>NURSA GES/ Uşak İli, Merkez İlçesi, Beylerhan Köyü, 202 Ada, 1 Parsel</t>
  </si>
  <si>
    <t>2021-25</t>
  </si>
  <si>
    <t>SIRDAŞ GES/ Uşak İli, Merkez İlçesi, Beylerhan Köyü, 110 Ada, 4 Parsel</t>
  </si>
  <si>
    <t>Sırdaş Mensucat San. Ve Tic. Ltd. Şti.</t>
  </si>
  <si>
    <t>İbot Tekstil İnşaat Deri San. Tic. Ltd. Şti.</t>
  </si>
  <si>
    <t>Üçyıldız İplik San. Ve Tic. Ltd. Şti</t>
  </si>
  <si>
    <t>İskender Geri Dönüşüm Sanayi Ve Tic. Ltd. Şti.</t>
  </si>
  <si>
    <t>Eminoğlu İplik San. Ve Tic. Ltd. Şti.</t>
  </si>
  <si>
    <t xml:space="preserve">Bozoğlu Teks. Sanayi Ve Ticaret A.Ş. </t>
  </si>
  <si>
    <t>2021-26</t>
  </si>
  <si>
    <t xml:space="preserve">Kavak Gıda Ve San. Tic. Ltd. Şti.  </t>
  </si>
  <si>
    <t>KAVAK GES/ Uşak İli, Merkez İlçesi, Beylerhan Köyü, 122 Ada, 1 Parsel</t>
  </si>
  <si>
    <t xml:space="preserve">2021-27 </t>
  </si>
  <si>
    <t>2021-28</t>
  </si>
  <si>
    <t>SOM GES 2/ Uşak İli, Merkez İlçesi, Beylerhan Köyü, 119 Ada, 15 Parsel</t>
  </si>
  <si>
    <t>2021-29</t>
  </si>
  <si>
    <t>KANDEMİROĞLU GES/Uşak İli, Merkez İlçesi, Beylerhan Köyü, 140 Ada, 8 Parsel</t>
  </si>
  <si>
    <t>2021-30</t>
  </si>
  <si>
    <t>AĞAOĞLU SAĞLIK / Uşak İli, Merkez İlçesi, Beylerhan Köyü, 115 Ada, 12 Parsel</t>
  </si>
  <si>
    <t>2021-31</t>
  </si>
  <si>
    <t>Karataş İplik San. Ve Dış. Tic. Ltd. Şti.</t>
  </si>
  <si>
    <t>2021-32</t>
  </si>
  <si>
    <t>KARATAŞ 2 GES/ Uşak İli, Merkez İlçesi, Beylerhan Köyü, 110 Ada, 15  Parsel</t>
  </si>
  <si>
    <t>2021-33</t>
  </si>
  <si>
    <t>2021-34</t>
  </si>
  <si>
    <t>Aytekstil İplik San. Ve Tic. Ltd.Şti.</t>
  </si>
  <si>
    <t>AYTEKSTİL GES/ Uşak İli, Merkez İlçesi, Beylerhan Köyü, 137 Ada, 4 Parsel</t>
  </si>
  <si>
    <t>2021-35</t>
  </si>
  <si>
    <t>Gedik Ambalaj Teks. San. Ve Tic. Ltd. Şti.</t>
  </si>
  <si>
    <t>GEDİK GES/ Uşak İli, Merkez İlçesi, Beylerhan Köyü, 108 Ada, 9 Parsel</t>
  </si>
  <si>
    <t>2021-36</t>
  </si>
  <si>
    <t>BEPA 2 GES/Uşak İli, Merkez İlçesi, Beylerhan Köyü, 121 Ada, 8 Parsel</t>
  </si>
  <si>
    <t>KARATAŞ 1 GES/ Uşak İli, Merkez İlçesi, Beylerhan Köyü, 157 Ada, 7-8 Parsel</t>
  </si>
  <si>
    <t>2022-01</t>
  </si>
  <si>
    <t>2022-02</t>
  </si>
  <si>
    <t>2022-03</t>
  </si>
  <si>
    <t>TEKİN İPLİK GES  /Uşak İli, Merkez İlçesi Beylerhan Köyü, 153 Ada, 20 Parsel</t>
  </si>
  <si>
    <t>ASL  GES  /Uşak İli, Merkez İlçesi Beylerhan Köyü, 143 Ada, 8 Parsel</t>
  </si>
  <si>
    <t>Asl İplik Üretim Ve Pazarlama Anonim Şirketi</t>
  </si>
  <si>
    <t>Tekin İplik Tekstil San. Ve Tic. Ltd. Şti.</t>
  </si>
  <si>
    <t>2022-04</t>
  </si>
  <si>
    <t>Akdermak Deri Tekstil Ve Makine San. Tic. Ltd. Şti.</t>
  </si>
  <si>
    <t>AKDERMAK  GES  /Uşak İli, Merkez İlçesi Beylerhan Köyü, 199 Ada, 1 Parsel</t>
  </si>
  <si>
    <t>2022-05</t>
  </si>
  <si>
    <t>Ağaoğu Tıbbi Sağlık Tekstil San. Ve Tic. A.Ş</t>
  </si>
  <si>
    <t>AĞAOĞLU TIBBİ SAĞLIK  /Uşak İli, Merkez İlçesi Beylerhan Köyü, 115 Ada, 12 Parsel</t>
  </si>
  <si>
    <t>2022-06</t>
  </si>
  <si>
    <t>Muratbey Gıda San. Ve Tic. A.Ş</t>
  </si>
  <si>
    <t>MURATBEY E.036 GES  /Uşak İli, Merkez İlçesi Beylerhan Köyü, 141 Ada, 18 Parsel</t>
  </si>
  <si>
    <t>MURATBEY E.033-2 GES  /Uşak İli, Merkez İlçesi Beylerhan Köyü, 140 Ada, 21 Parsel</t>
  </si>
  <si>
    <t>2022-07</t>
  </si>
  <si>
    <t>2022-08</t>
  </si>
  <si>
    <t>MURATBEY E.062 GES  /Uşak İli, Merkez İlçesi Beylerhan Köyü, 140 Ada, 21 Parsel</t>
  </si>
  <si>
    <t>2022-09</t>
  </si>
  <si>
    <t>ARAS-1GES/Uşak İli, Merkez İlçesi, Beylerhan Köyü, 147 Ada, 14 Parsel</t>
  </si>
  <si>
    <t>2022-10</t>
  </si>
  <si>
    <t>ARAS-2 GES/Uşak İli, Merkez İlçesi, Beylerhan Köyü, 147 Ada, 14 Parsel</t>
  </si>
  <si>
    <t>2022-11</t>
  </si>
  <si>
    <t>Can Tekstil İplik San. Ve Tic. Ltd. Şti.</t>
  </si>
  <si>
    <t>2022-12</t>
  </si>
  <si>
    <t>2022-13</t>
  </si>
  <si>
    <t>Haksa Örme San. Ve Tic. Ltd.Şti</t>
  </si>
  <si>
    <t>2022-14</t>
  </si>
  <si>
    <t>2022-15</t>
  </si>
  <si>
    <t>2022-16</t>
  </si>
  <si>
    <t>Uşaksüt Gıda Ürünleri San. Ve Tic. A.ş</t>
  </si>
  <si>
    <t>UŞAKSÜT GES/Uşak İli, Merkez İlçesi, Beylerhan Köyü, 140 Ada, 20 Parsel</t>
  </si>
  <si>
    <t>Ender Nonwovens Sanayi Ticaret Anonim Şirketi</t>
  </si>
  <si>
    <t>2022-17</t>
  </si>
  <si>
    <t>2022-18</t>
  </si>
  <si>
    <t>Uzpa Tekstil Turizm Paz. San. Ve Tic. Ltd.Şti.</t>
  </si>
  <si>
    <t>UZPA GES/Uşak İli, Merkez İlçesi, Beylerhan Köyü, 123 Ada, 9 Parsel</t>
  </si>
  <si>
    <t>AYT  GES/Uşak İli, Merkez İlçesi, Beylerhan Köyü, 109 Ada, 3 Parsel</t>
  </si>
  <si>
    <t>Ayt İplik San. Tic. A.Ş</t>
  </si>
  <si>
    <t>2022-19</t>
  </si>
  <si>
    <t>2022-20</t>
  </si>
  <si>
    <t>KAR GES /Uşak İli, Merkez İlçesi, Beylerhan Köyü, 153 Ada, 18 Parsel</t>
  </si>
  <si>
    <t>Günsa Medikal Ortapedi San. İç Ve Dış Tic. Ltd. Şti.</t>
  </si>
  <si>
    <t>GÜNSA MEDİKAL GES /Uşak İli, Merkez İlçesi, Beylerhan Köyü, 121 Ada, 6 Parsel</t>
  </si>
  <si>
    <t>Beyteks Tekstil Nak. Gıda İnş. San Ve Tic. Ltd.Şti.</t>
  </si>
  <si>
    <t>BEYTEKS GES /Uşak İli, Merkez İlçesi, Beylerhan Köyü, 115 Ada, 6 Parsel</t>
  </si>
  <si>
    <t>HAKSA GES1 /Uşak İli, Merkez İlçesi, Beylerhan Köyü, 116 Ada, 14 Parsel</t>
  </si>
  <si>
    <t>2022-21</t>
  </si>
  <si>
    <t>2022-22</t>
  </si>
  <si>
    <t>2022-23</t>
  </si>
  <si>
    <t>2022-24</t>
  </si>
  <si>
    <t>2022-25</t>
  </si>
  <si>
    <t>VRL  Mobilya San. Ve Tic. Ltd. Şti</t>
  </si>
  <si>
    <t>VRL MOBİLYA GES /Uşak İli, Merkez İlçesi, Beylerhan Köyü, 117 Ada, 12 Parsel</t>
  </si>
  <si>
    <t>Ege Pusula Madencilik İnşaat Mühendislik Mimarlık Ltd. Şti.</t>
  </si>
  <si>
    <t>EGE PUSULA GES /Uşak İli, Merkez İlçesi, Beylerhan Köyü, 194 Ada, 3 Parsel</t>
  </si>
  <si>
    <t>Sami KARAKIŞ</t>
  </si>
  <si>
    <t>SAMİ KARAKIŞ GES /Uşak İli, Merkez İlçesi, Beylerhan Köyü, 111 Ada, 13 Parsel</t>
  </si>
  <si>
    <t>UŞAK TEKNOKOM GES /Uşak İli, Merkez İlçesi, Beylerhan Köyü, 112 Ada, 43 Parsel</t>
  </si>
  <si>
    <t>2022-26</t>
  </si>
  <si>
    <t>2022-27</t>
  </si>
  <si>
    <t>KUYUCAK MENSUCAT GES/Uşak İli, Merkez İlçesi, Beylerhan Köyü, 135 Ada, 11 Parsel</t>
  </si>
  <si>
    <t>KYC TEKSTİL GES/Uşak İli, Merkez İlçesi, Beylerhan Köyü, 110 Ada, 13 Parsel</t>
  </si>
  <si>
    <t>2022-28</t>
  </si>
  <si>
    <t>2022-29</t>
  </si>
  <si>
    <t>Mapeks Gıda Ve Sanayi Mamülleri İhracat ve Tic. A.Ş</t>
  </si>
  <si>
    <t>MAPEKS GIDA  GES/Uşak İli, Merkez İlçesi, Beylerhan Köyü, 149 Ada, 2  Parsel</t>
  </si>
  <si>
    <t>2022-30</t>
  </si>
  <si>
    <t>Yıldırımlar Baskı-Boya San. Ve Tic. A.Ş</t>
  </si>
  <si>
    <t>2022-31</t>
  </si>
  <si>
    <t>FİLİK 1   GES/Uşak İli, Merkez İlçesi, Beylerhan Köyü, 141 Ada, 9 Parsel</t>
  </si>
  <si>
    <t>2022-32</t>
  </si>
  <si>
    <t>Uşak OSB Biyokütle Elektrik Enerjisi Üretim A.Ş</t>
  </si>
  <si>
    <t>Uşak OSB Biyokütle /Uşak İli, Merkez İlçesi, Beylerhan Köyü, 150  Ada, 1  Parsel</t>
  </si>
  <si>
    <t>2022-33</t>
  </si>
  <si>
    <t>Omkayün Tekstil San. Tic. Ltd. Şti.</t>
  </si>
  <si>
    <t>OMKA GES /Uşak İli, Merkez İlçesi, Beylerhan Köyü, 150  Ada, 5  Parsel</t>
  </si>
  <si>
    <t>POLAT 2 GES /Uşak İli, Merkez İlçesi, Beylerhan Köyü, 119  Ada, 27 Parsel</t>
  </si>
  <si>
    <t>2022-34</t>
  </si>
  <si>
    <t>2022-35</t>
  </si>
  <si>
    <t>ALTINSAR 1 GES /Uşak İli, Merkez İlçesi, Beylerhan Köyü, 248  Ada, 17 Parsel</t>
  </si>
  <si>
    <t>ALTINSAR 2 GES /Uşak İli, Merkez İlçesi, Beylerhan Köyü, 141  Ada, 10,17,23 Parsel</t>
  </si>
  <si>
    <t>ALTINSAR 3 GES /Uşak İli, Merkez İlçesi, Beylerhan Köyü, 150  Ada, 7  Parsel</t>
  </si>
  <si>
    <t>ALTINSAR 4 GES /Uşak İli, Merkez İlçesi, Beylerhan Köyü, 198  Ada, 3  Parsel</t>
  </si>
  <si>
    <t>2022-36</t>
  </si>
  <si>
    <t>2022-37</t>
  </si>
  <si>
    <t>2022-38</t>
  </si>
  <si>
    <t>YILDIRIMLAR GES/Uşak İli, Merkez İlçesi, Beylerhan Köyü, 137 Ada 9 Parsel, 161 Ada 1  Parsel</t>
  </si>
  <si>
    <t>Biyokütle</t>
  </si>
  <si>
    <t>2022-39</t>
  </si>
  <si>
    <t>HAZAR İPLİK GES/Uşak İli, Merkez İlçesi, Beylerhan Köyü, 114 Ada, 8 Parsel</t>
  </si>
  <si>
    <t>2022-40</t>
  </si>
  <si>
    <t>Güneşhan Mensucat Teks. San. Ve Tic. Ltd. Şti.</t>
  </si>
  <si>
    <t>2022-41</t>
  </si>
  <si>
    <t>2022-42</t>
  </si>
  <si>
    <t>BİRLİK YÜN 2 GES/Uşak İli, Merkez İlçesi, Beylerhan Köyü, 131 Ada, 1 Parsel</t>
  </si>
  <si>
    <t>DENİZ GRUP D BLOK GES/Uşak İli, Merkez İlçesi, Beylerhan Köyü, 196 Ada, 6 Parsel</t>
  </si>
  <si>
    <t>2022-43</t>
  </si>
  <si>
    <t>Özdemiroğlu Tekstil San. Ve Tic. A.Ş</t>
  </si>
  <si>
    <t>ÖZDEMİROĞLU GES/Uşak İli, Merkez İlçesi, Beylerhan Köyü, 143 Ada, 9 Parsel</t>
  </si>
  <si>
    <t>2022-44</t>
  </si>
  <si>
    <t>Afra Mensucat Sanayi Ve Ticaret Ltd. Şti.</t>
  </si>
  <si>
    <t>AFRA  GES/Uşak İli, Merkez İlçesi, Beylerhan Köyü, 131 Ada, 2 Parsel</t>
  </si>
  <si>
    <t>2022-45</t>
  </si>
  <si>
    <t>ALKAR ATLAS  GES/Uşak İli, Merkez İlçesi, Beylerhan Köyü, 124 Ada, 22 Parsel</t>
  </si>
  <si>
    <t>2022-46</t>
  </si>
  <si>
    <t>SERTEKS TEKSTİL GES/Uşak İli, Merkez İlçesi, Beylerhan Köyü, 153 Ada, 3 Parsel</t>
  </si>
  <si>
    <t>GÜNEŞHAN GES-1/Uşak İli, Merkez İlçesi, Beylerhan Köyü, 116 Ada, 3 Parsel</t>
  </si>
  <si>
    <t>Recep Gümüş Serteks Teks. Tic. San. Ltd. Şti.</t>
  </si>
  <si>
    <t>Kar Elyaf Tekstil A.Ş.</t>
  </si>
  <si>
    <t>2022-47</t>
  </si>
  <si>
    <t>Daşcı Mensucat San. Ve Tic. Ltd.Şti.</t>
  </si>
  <si>
    <t>ARİF ÖZTAN GES/Uşak İli, Merkez İlçesi, Beylerhan Köyü, 119 Ada, 22 Parsel</t>
  </si>
  <si>
    <t>2022-48</t>
  </si>
  <si>
    <t>2022-49</t>
  </si>
  <si>
    <t>BEPA 1 GÜÇ ARTIŞI GES/Uşak İli, Merkez İlçesi, Beylerhan Köyü, 194 Ada, 8 Parsel</t>
  </si>
  <si>
    <t>2022-50</t>
  </si>
  <si>
    <t>BOZOĞLU GES 2/Uşak İli, Merkez İlçesi, Beylerhan Köyü, 130 Ada, 2 Parsel</t>
  </si>
  <si>
    <t>SEYKEN İPLİK GES/Uşak İli, Merkez İlçesi, Beylerhan Köyü, 118 Ada, 4 Parsel</t>
  </si>
  <si>
    <t>Seyken İplik Tekstil Gıda İth. İhr. San. Ve Tic. Ltd.Şti.</t>
  </si>
  <si>
    <t>2022-51</t>
  </si>
  <si>
    <t>2022-52</t>
  </si>
  <si>
    <t>Ay Tekstil İplik San. Tic. Ltd. Şti.</t>
  </si>
  <si>
    <t>AYTEKSTİL GES/Uşak İli, Merkez İlçesi, Beylerhan Köyü, 137 Ada, 4 Parsel</t>
  </si>
  <si>
    <t>DAŞCI GES/Uşak İli, Merkez İlçesi, Beylerhan Köyü, 144 Ada, 8  Parsel</t>
  </si>
  <si>
    <t>2022-53</t>
  </si>
  <si>
    <t>ÖZİP GES-2/Uşak İli, Merkez İlçesi, Beylerhan Köyü, 155 Ada, 6 Parsel</t>
  </si>
  <si>
    <t>2022-54</t>
  </si>
  <si>
    <t>GÜLÇAĞ GES-3/Uşak İli, Merkez İlçesi, Beylerhan Köyü, 117 Ada, 8 Parsel</t>
  </si>
  <si>
    <t>GÜLÇAĞ GES-4/Uşak İli, Merkez İlçesi, Beylerhan Köyü, 117 Ada, 8 Parsel</t>
  </si>
  <si>
    <t>2022-55</t>
  </si>
  <si>
    <t>2022-56</t>
  </si>
  <si>
    <t>Agreton Beton Ve Yapı Elemanları San. Ve Tic. A.Ş.</t>
  </si>
  <si>
    <t>2022-57</t>
  </si>
  <si>
    <t>Günay İnşaat Geri Dön.Taş.Teks.Mad.San.Ve Tic. Ltd. Şti.</t>
  </si>
  <si>
    <t>GÜNAY GES/Uşak İli, Merkez İlçesi, Beylerhan Köyü, 138 Ada, 2 Parsel</t>
  </si>
  <si>
    <t>2022-58</t>
  </si>
  <si>
    <t>Sgs Kumaşçılık Tekstil Sanayi Ticaret Limited Şirketi</t>
  </si>
  <si>
    <t>SGS GES/Uşak İli, Merkez İlçesi, Beylerhan Köyü, 115 Ada, 2 Parsel</t>
  </si>
  <si>
    <t>2022-59</t>
  </si>
  <si>
    <t>Rantteks Teks.San Ve Tic.Ltd.Şti.</t>
  </si>
  <si>
    <t>RANTEKS GES/Uşak İli, Merkez İlçesi, Beylerhan Köyü, 195 Ada, 1 Parsel</t>
  </si>
  <si>
    <t>2022-60</t>
  </si>
  <si>
    <t>NURSA 2 GES/Uşak İli, Merkez İlçesi, Beylerhan Köyü, 115 Ada, 8 Parsel</t>
  </si>
  <si>
    <t>Bağlantı Anlaşması Süresi Doldu</t>
  </si>
  <si>
    <t xml:space="preserve">Kyc Tekstil San. Ve Tic. Ltd. Şti. </t>
  </si>
  <si>
    <t>2022-61</t>
  </si>
  <si>
    <t>2022-62</t>
  </si>
  <si>
    <t>2022-63</t>
  </si>
  <si>
    <t>2022-64</t>
  </si>
  <si>
    <t>2022-65</t>
  </si>
  <si>
    <t>2022-66</t>
  </si>
  <si>
    <t>2022-67</t>
  </si>
  <si>
    <t>Güneşhan Mens.Teks.San. ve Tic. Ltd. Şti.</t>
  </si>
  <si>
    <t>Ahmet Kül - Ünal Kül Adi Ortaklığı</t>
  </si>
  <si>
    <t>GÜNEŞHAN GES/Uşak İli, Merkez İlçesi, Beylerhan Köyü, 109 Ada, 6 Parsel</t>
  </si>
  <si>
    <t>KÜL GES/Uşak İli, Merkez İlçesi, Beylerhan Köyü, 108 Ada, 7 Parsel</t>
  </si>
  <si>
    <t>Özerdem Mensucat San.Ve Tic.A.Ş.</t>
  </si>
  <si>
    <t>ÖZERDEM 1 GES/Uşak İli, Merkez İlçesi, Beylerhan Köyü, 130 Ada, 6 Parsel</t>
  </si>
  <si>
    <t>ÖZERDEM 4 GES/Uşak İli, Merkez İlçesi, Beylerhan Köyü, 108 Ada, 5 Parsel</t>
  </si>
  <si>
    <t>YERPAK GES/Uşak İli, Merkez İlçesi, Beylerhan Köyü, 156 Ada, 15 Parsel</t>
  </si>
  <si>
    <t>Aprekast Yapı Elemanları Sanayi Ticaret A.Ş.</t>
  </si>
  <si>
    <t>APREKAST GES/Uşak İli, Merkez İlçesi, Güre Köyü, 124 Ada, 4 Parsel</t>
  </si>
  <si>
    <t>Yerpak Geri Dönüşüm Elyaf San.Tic.A.Ş.</t>
  </si>
  <si>
    <t>Nima İplik Tekstil ve Gıda San. Tic. Ltd. Şti.</t>
  </si>
  <si>
    <t>Alperteks  Mensucat San. Ve Tic. A.Ş.</t>
  </si>
  <si>
    <t>2022-68</t>
  </si>
  <si>
    <t>2022-69</t>
  </si>
  <si>
    <t>KARATAŞ 3 GES/ Uşak İli, Merkez İlçesi, Beylerhan Köyü, 157 Ada, 7-8 Parsel</t>
  </si>
  <si>
    <t>MFC GES/ Uşak İli, Merkez İlçesi, Beylerhan Köyü, 197 Ada, 1 Parsel</t>
  </si>
  <si>
    <t>2022-70</t>
  </si>
  <si>
    <t>2022-71</t>
  </si>
  <si>
    <t>MFC Dış Ticaret İthalat İhracat Tekstil San. Ve Tic. Ltd. Şti.</t>
  </si>
  <si>
    <t>AKIM TEKSTİL GES/ Uşak İli, Merkez İlçesi, Beylerhan Köyü, 115 Ada, 11 Parsel</t>
  </si>
  <si>
    <t>Akım Tekstil San.Ve Tic. Ltd. Şti.</t>
  </si>
  <si>
    <t>2022-72</t>
  </si>
  <si>
    <t>PAMUKÇU GES/ Uşak İli, Merkez İlçesi, Beylerhan Köyü, 138 Ada, 17 Parsel</t>
  </si>
  <si>
    <t>Pamukçu Tekstil  San. Tic. Ltd. Şti.</t>
  </si>
  <si>
    <t>ÖZİP TEKSTİL GES/ Uşak İli, Merkez İlçesi, Beylerhan Köyü, 110 Ada, 14 Parsel</t>
  </si>
  <si>
    <t>2022-73</t>
  </si>
  <si>
    <t>Daşcı Mensucat San. Ve Tic. Ltd. Şti.</t>
  </si>
  <si>
    <t>DAŞCI GES-2/Uşak İli, Merkez İlçesi, Beylerhan Köyü, 144 Ada, 8  Parsel</t>
  </si>
  <si>
    <t>2023-01</t>
  </si>
  <si>
    <t>Huzur Mensucat San. Ve Tic. Ltd. Şti.</t>
  </si>
  <si>
    <t>HUZUR GES/Uşak İli, Merkez İlçesi, Beylerhan Köyü, 153 Ada, 17  Parsel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</si>
  <si>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</si>
  <si>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</si>
  <si>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</si>
  <si>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</si>
  <si>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</si>
  <si>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</si>
  <si>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</si>
  <si>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</si>
  <si>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</si>
  <si>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ÖRYÜN GES/ Uşak İli, Merkez İlçesi, Beylerhan Köyü, 118 Ada, 5 Parsel</t>
  </si>
  <si>
    <t>Özerdem Mensucat San. Ve Tic. A.Ş</t>
  </si>
  <si>
    <t>Öryün Tekstil Dış Ticaret Ve San.Ltd.Şti.</t>
  </si>
  <si>
    <t>ÖZERDEM 2 GES/Uşak İli, Merkez İlçesi, Beylerhan Köyü, 139 Ada, 16  Parsel</t>
  </si>
  <si>
    <t>ÖZERDEM 3 GES/Uşak İli, Merkez İlçesi, Beylerhan Köyü, 141 Ada, 22  Parsel</t>
  </si>
  <si>
    <t>ÖZERDEM 4 GES/Uşak İli, Merkez İlçesi, Beylerhan Köyü, 108 Ada, 4  Parsel</t>
  </si>
  <si>
    <t>YANGINCI MERKEZ GES/Uşak İli, Merkez İlçesi, Beylerhan Köyü, 140 Ada, 19  Parsel</t>
  </si>
  <si>
    <t>YANGINCI KARNET GES/Uşak İli, Merkez İlçesi, Beylerhan Köyü, 199 Ada, 4  Parsel</t>
  </si>
  <si>
    <t>A.V.S. İplik Tekstil San. Ve Tic. Ltd. Şti.</t>
  </si>
  <si>
    <t>AVS RİNG GES/Uşak İli, Merkez İlçesi, Beylerhan Köyü, 139 Ada, 7  Parsel</t>
  </si>
  <si>
    <t>AVS ELEME GES/Uşak İli, Merkez İlçesi, Beylerhan Köyü, 140 Ada, 13  Parsel</t>
  </si>
  <si>
    <t>AVS MERKEZ GES/Uşak İli, Merkez İlçesi, Beylerhan Köyü, 139 Ada, 8  Parsel</t>
  </si>
  <si>
    <t>2023-11</t>
  </si>
  <si>
    <t>2023-12</t>
  </si>
  <si>
    <t>2023-13</t>
  </si>
  <si>
    <t>2023-14</t>
  </si>
  <si>
    <t>2023-15</t>
  </si>
  <si>
    <t>2023-16</t>
  </si>
  <si>
    <t>2023-17</t>
  </si>
  <si>
    <t>Hitit Seramik San.Ve Ticaret A.Ş</t>
  </si>
  <si>
    <t>HİTİT PORSELEN GES/Uşak İli, Merkez İlçesi, Beylerhan Köyü, 106 Ada, 3  Parsel</t>
  </si>
  <si>
    <t>KYC TESTİL GES/Uşak İli, Merkez İlçesi, Beylerhan Köyü, 110 Ada, 13 Parsel</t>
  </si>
  <si>
    <t>Günay İnş Geri Dön.Taş.Teks.Mad.San.Ve Tic. Ltd. Şti.</t>
  </si>
  <si>
    <t>ALTINSAR 3 GES/Uşak İli, Merkez İlçesi, Beylerhan Köyü, 150 Ada, 7 Parsel</t>
  </si>
  <si>
    <t>ALTINSAR 4 GES/Uşak İli, Merkez İlçesi, Beylerhan Köyü, 198 Ada, 3 Parsel</t>
  </si>
  <si>
    <t>ALTINSAR 1 GES/Uşak İli, Merkez İlçesi, Beylerhan Köyü, 248 Ada, 17 Parsel</t>
  </si>
  <si>
    <t>ALTINSAR 2 GES/Uşak İli, Merkez İlçesi, Beylerhan Köyü, 141 Ada, 10,17,23 Parsel</t>
  </si>
  <si>
    <t>2023-18</t>
  </si>
  <si>
    <t>2023-19</t>
  </si>
  <si>
    <t>2023-20</t>
  </si>
  <si>
    <t>2023-21</t>
  </si>
  <si>
    <t>2023-22</t>
  </si>
  <si>
    <t>KANTTEKS GES/Uşak İli, Merkez İlçesi, Beylerhan Köyü, 151 Ada, 2 Parsel</t>
  </si>
  <si>
    <t>SALICI GES/ Uşak İli, Merkez İlçesi, Beylerhan Köyü, 155 Ada, 2 Parsel</t>
  </si>
  <si>
    <t>KUYUCAK TEKSTİL 2 GES/Uşak İli, Merkez İlçesi, Beylerhan Köyü, 135 Ada, 11 Parsel</t>
  </si>
  <si>
    <t>PAŞAOĞULLARI GES/Uşak İli, Merkez İlçesi, Beylerhan Köyü, 119 Ada, 23 Parsel</t>
  </si>
  <si>
    <t>Kantteks Teks. Boya Şifonez Garnet Nakl. San. Tic. Ltd. Şti.</t>
  </si>
  <si>
    <t>Kadir Salıcı</t>
  </si>
  <si>
    <t xml:space="preserve">Paşaoğulları Teks.San.Ve Tic.Ltd.Şti.                                                                                                               </t>
  </si>
  <si>
    <t>2023-23</t>
  </si>
  <si>
    <t>2023-24</t>
  </si>
  <si>
    <t>Çınar İplik Tekstil San. Ve Tic.Ltd.Şti.</t>
  </si>
  <si>
    <t>ÇINAR GES/Uşak İli, Merkez İlçesi, Beylerhan Köyü, 138 Ada, 16 Parsel</t>
  </si>
  <si>
    <t>ÇINAR ŞİFANOZ GES/Uşak İli, Merkez İlçesi, Beylerhan Köyü, 118 Ada, 2 Parsel</t>
  </si>
  <si>
    <t>YILDIRIMLAR GES/Uşak İli, Merkez İlçesi, Beylerhan Köyü, 137 Ada, 9, 161 Ada-1 Parsel</t>
  </si>
  <si>
    <t>2023-25</t>
  </si>
  <si>
    <t>2023-26</t>
  </si>
  <si>
    <t>2023-27</t>
  </si>
  <si>
    <t>BOZOĞLU GES 3/Uşak İli, Merkez İlçesi, Beylerhan Köyü, 130 Ada, 1 ve 2 Parsel</t>
  </si>
  <si>
    <t xml:space="preserve">Yıldırımlar Baskı- Boya San. Ve Tic. A.Ş      </t>
  </si>
  <si>
    <t>2023-28</t>
  </si>
  <si>
    <t>2023-29</t>
  </si>
  <si>
    <t>2023-30</t>
  </si>
  <si>
    <t>AFRA  MENSUCAT GES-2/Uşak İli, Merkez İlçesi, Beylerhan Köyü, 131 Ada, 2 Parsel</t>
  </si>
  <si>
    <t>SIRDAŞ -2 GES/ Uşak İli, Merkez İlçesi, Beylerhan Köyü, 110 Ada, 4 Parsel</t>
  </si>
  <si>
    <t>RANTEKS 2 GES/Uşak İli, Merkez İlçesi, Beylerhan Köyü, 195 Ada, 1 Parsel</t>
  </si>
  <si>
    <t>2023-31</t>
  </si>
  <si>
    <t>Uşak Organize Sanayi Bölgesi Yönetim Kurulu Başkanlığı</t>
  </si>
  <si>
    <t>UOSB ARAZİ GES/Uşak İli, Merkez İlçesi, Beylerhan Köyü, 393 Ada, 1 Parsel</t>
  </si>
  <si>
    <t>2023-32</t>
  </si>
  <si>
    <t>2023-33</t>
  </si>
  <si>
    <t>2023-34</t>
  </si>
  <si>
    <t>2023-35</t>
  </si>
  <si>
    <t>2023-36</t>
  </si>
  <si>
    <t>2023-37</t>
  </si>
  <si>
    <t>Çıtaplas plastik San. ve Tic.Ltd.Şti</t>
  </si>
  <si>
    <t>ÇITAPLAS GES/Uşak İli, Merkez İlçesi, Beylerhan Köyü, 157 Ada, 9 Parsel</t>
  </si>
  <si>
    <t>Asm İnci İnşaat Emlak Dayanıklı Tüketim Malları Hırdavat Gıda San.Ve Tic.Ltd.Şti</t>
  </si>
  <si>
    <t>ASM İNCİ GES/Uşak İli, Merkez İlçesi, Beylerhan Köyü, 157 Ada, 1 Parsel</t>
  </si>
  <si>
    <t>SESLİ 1 GES GÜÇ ARTIŞI/Uşak İli, Merkez İlçesi, Beylerhan Köyü, 119 Ada, 24 Parsel</t>
  </si>
  <si>
    <t>SESLİ 2 GES GÜÇ ARTIŞI/Uşak İli, Merkez İlçesi, Beylerhan Köyü, 118 Ada, 3 Parsel</t>
  </si>
  <si>
    <t>Firma tarafından verilen d,lekçeye istinaden sistem iptal edildi.</t>
  </si>
  <si>
    <t>2023-38</t>
  </si>
  <si>
    <t>2S Sanayi ve Ticaret A.Ş.</t>
  </si>
  <si>
    <t>2S GES /Uşak İli, Merkez İlçesi,Güre Köyü, 118 Ada, 3 Parsel</t>
  </si>
  <si>
    <t>Çağrı Mektubu Süresi Doldu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</si>
  <si>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</si>
  <si>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</si>
  <si>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</si>
  <si>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</si>
  <si>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</si>
  <si>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</si>
  <si>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</si>
  <si>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</si>
  <si>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</si>
  <si>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Uşak Snr Tekstil San. Tic. Ltd. Şti.</t>
  </si>
  <si>
    <t>SNR GES  /Uşak İli, Merkez İlçesi Beylerhan Köyü, 135 Ada, 9 Parsel</t>
  </si>
  <si>
    <t>Uşak Üçyıldız Boya Teks. San. Ve Tic. Ltd. Şti.</t>
  </si>
  <si>
    <t>ÜÇ YILDIZ BOYA GES  /Uşak İli, Merkez İlçesi Beylerhan Köyü, 150 Ada, 4-6 Parsel</t>
  </si>
  <si>
    <t>World Trade Wool Yün Yapağı Dış Tic. Ltd. Şti.</t>
  </si>
  <si>
    <t>WTW GES  /Uşak İli, Merkez İlçesi Beylerhan Köyü, 135 Ada, 12 Parsel</t>
  </si>
  <si>
    <t>Ayt İplik San.Tic.A.Ş</t>
  </si>
  <si>
    <t>Çam Halı Ve Dış Ticaret Ltd. Şti.</t>
  </si>
  <si>
    <t>ÇAM HALI GES/Uşak İli, Merkez İlçesi, Beylerhan Köyü, 124 Ada, 21 Parsel</t>
  </si>
  <si>
    <t>SESLİM 2 GES  /Uşak İli, Merkez İlçesi Beylerhan Köyü, 109 Ada, 4-5 Parsel</t>
  </si>
  <si>
    <t>POLAT 3 GES/Uşak İli, Merkez İlçesi, Beylerhan Köyü, 119 Ada, 16 Parsel</t>
  </si>
  <si>
    <t>Ender Nonwovens San. Tic. A. Ş.</t>
  </si>
  <si>
    <t>Çam Halı ve Dış. Tic. Ltd. Şti.</t>
  </si>
  <si>
    <t>2024-1</t>
  </si>
  <si>
    <t>2024-2</t>
  </si>
  <si>
    <t>2024-3</t>
  </si>
  <si>
    <t>2024-4</t>
  </si>
  <si>
    <t>YANGINCI MERKEZ GES  /Uşak İli, Merkez İlçesi Beylerhan Köyü, 140 Ada, 19 Parsel</t>
  </si>
  <si>
    <t>ENDER 2 GES  /Uşak İli, Merkez İlçesi Beylerhan Köyü, 136 Ada, 1 Parsel</t>
  </si>
  <si>
    <t>ÇAM HALI GES  /Uşak İli, Merkez İlçesi Beylerhan Köyü, 124 Ada, 1 Parsel</t>
  </si>
  <si>
    <t>2024-5</t>
  </si>
  <si>
    <t>2024-6</t>
  </si>
  <si>
    <t>2024-7</t>
  </si>
  <si>
    <t>Ser Elyaf San. Ve Tic. A.Ş</t>
  </si>
  <si>
    <t>SER ELYAF GES /Uşak İli, Merkez İlçesi,Güre Köyü, 118 Ada, 3 Parsel</t>
  </si>
  <si>
    <t>DENİZ GRUP GES - E  /Uşak İli, Merkez İlçesi Beylerhan Köyü, 196 Ada, 6 Parsel</t>
  </si>
  <si>
    <t>NURSA GES 3 / Uşak İli, Merkez İlçesi, Beylerhan Köyü, 202 Ada, 1 Parsel</t>
  </si>
  <si>
    <t>2024-8</t>
  </si>
  <si>
    <t>2024-9</t>
  </si>
  <si>
    <t>2024-10</t>
  </si>
  <si>
    <t>Çelikler Masura Kağıt Plastik Teks.San. Ve Tic.Ltd.Şti</t>
  </si>
  <si>
    <t>ÇELİKLER ÇATI GES/Uşak İli, Merkez İlçesi, Beylerhan Köyü, 111Ada, 35 Parsel</t>
  </si>
  <si>
    <t>Orhan Özkarakaya Kesici Takımları ve Teks. San. Tic. Ltd. Şti</t>
  </si>
  <si>
    <t>BOZOĞLU GES 4/Uşak İli, Merkez İlçesi, Beylerhan Köyü, 130 Ada, 1 ve 2 Parsel</t>
  </si>
  <si>
    <t>2024-11</t>
  </si>
  <si>
    <t>2024-12</t>
  </si>
  <si>
    <t>2024-13</t>
  </si>
  <si>
    <t>Plato Elyaf Tekstil San. Ve Tic. A.Ş</t>
  </si>
  <si>
    <t>PLATO ELYAF ÇATI GES/Uşak İli, Merkez İlçesi, Ürün Köy, 224 Ada, 5 Parsel</t>
  </si>
  <si>
    <t>Ağaoğlu Tıbbi Sağlık Teks. San. Ve Tic. A. Ş</t>
  </si>
  <si>
    <t>AĞAOĞLU ARAZİ GES/Uşak İli, Merkez İlçesi, Beylerhan Köyü, 115 Ada, 12 Parsel</t>
  </si>
  <si>
    <t>İnteks Rejenere Tekstil San. Ve Dış Tic. Ltd. Şti.</t>
  </si>
  <si>
    <t>İNTEKS GES/Uşak İli, Merkez İlçesi, Beylerhan Köyü, 114 Ada, 8 Parsel</t>
  </si>
  <si>
    <t>2024-14</t>
  </si>
  <si>
    <t>2024-15</t>
  </si>
  <si>
    <t>BESNİ İLAVE GES / Uşak İli, Merkez İlçesi, Beylerhan Köyü, 109 Ada, 1 Parsel</t>
  </si>
  <si>
    <t>Çakırbay İplik San. Ve Tic. Ltd. Şti.</t>
  </si>
  <si>
    <t>ÇAKIRBAY GES / Uşak İli, Merkez İlçesi, Beylerhan Köyü, 138 Ada, 3 Parsel</t>
  </si>
  <si>
    <t>Teknik değerlendirmede olumsuz</t>
  </si>
  <si>
    <t>Bağlantı Anlaşması  Süresi Doldu</t>
  </si>
  <si>
    <t>Deniz Eko Enerji ve Geri Dönüşüm A.Ş.</t>
  </si>
  <si>
    <t>2024-16</t>
  </si>
  <si>
    <t>2024-17</t>
  </si>
  <si>
    <t>2024-18</t>
  </si>
  <si>
    <t>2024-19</t>
  </si>
  <si>
    <t>AĞAOĞLU ARGE GES / Uşak İli, Merkez İlçesi, Beylerhan Köyü, 115 Ada, 12 parsel</t>
  </si>
  <si>
    <t>Ağaoğlu Arge Ltd.Şti.</t>
  </si>
  <si>
    <t>SALICI GES 2 / Uşak İli, Merkez İlçesi, Beylerhan Köyü, 155 Ada,5 parsel</t>
  </si>
  <si>
    <t>SALICI 107 GES / Uşak İli, Merkez İlçesi, Beylerhan Köyü, 155 Ada,5 parsel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</si>
  <si>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</si>
  <si>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</si>
  <si>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</si>
  <si>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</si>
  <si>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</si>
  <si>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</si>
  <si>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</si>
  <si>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</si>
  <si>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</si>
  <si>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</si>
  <si>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</si>
  <si>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</si>
  <si>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</si>
  <si>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</si>
  <si>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</si>
  <si>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</si>
  <si>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Boyel Teks. İnş. San. Ve Tic. Ltd. Şti.</t>
  </si>
  <si>
    <t>Aydemir Yıldırım</t>
  </si>
  <si>
    <t>Haksa Örme San Ve Tic. Ltd. Şti.</t>
  </si>
  <si>
    <t>Koşan Mens. San. Ve Tic. A. Ş.</t>
  </si>
  <si>
    <t>Özelyaf Teks. San. Ve Tic. Ltd. Şti.</t>
  </si>
  <si>
    <t>Kırboğa Kardeşler Teks. Geri Dön. San. Ve Tic. Ltd. Şti.</t>
  </si>
  <si>
    <t>HAKSA İPLİK 3 /Uşak İli, Merkez İlçesi, Beylerhan Köyü, 116 Ada, 7 Parsel</t>
  </si>
  <si>
    <t>ÖZEGE İLAVE GES/ Uşak İli, Merkez İlçesi, Güre Köyü, 118 Ada, 2 Parsel</t>
  </si>
  <si>
    <t>ÖZERDEM 5 GES/Uşak İli, Merkez İlçesi, Beylerhan Köyü, 400 Ada, 12  Parsel</t>
  </si>
  <si>
    <t>YAKUT GES/Uşak İli, Merkez İlçesi, Beylerhan Köyü,158 Ada, 8  Parsel</t>
  </si>
  <si>
    <t>BOYEL GES/Uşak İli, Merkez İlçesi, Beylerhan Köyü,154 Ada, 1  Parsel</t>
  </si>
  <si>
    <t>SALICI GES 2 / Uşak İli, Merkez İlçesi, Beylerhan Köyü, 155 Ada,2 parsel</t>
  </si>
  <si>
    <t>YILDIRIM GES / Uşak İli, Merkez İlçesi, Beylerhan Köyü, 157 Ada,3 parsel</t>
  </si>
  <si>
    <t>AKIM ŞİFANOZ TEKSTİL GES/ Uşak İli, Merkez İlçesi, Beylerhan Köyü, 117 Ada, 3 Parsel</t>
  </si>
  <si>
    <t>HAKSA ÖRME GES 2 /Uşak İli, Merkez İlçesi, Güre Köyü, 118 Ada, 4 Parsel</t>
  </si>
  <si>
    <t>KOŞAN TEKSTİL GES/ Uşak İli, Merkez İlçesi, Beylerhan Köyü, 406 Ada, 1 Parsel</t>
  </si>
  <si>
    <t>TEKNİK TEL GES/ Uşak İli, Merkez İlçesi, Beylerhan Köyü, 145 Ada, 6 Parsel</t>
  </si>
  <si>
    <t>SALICI GES 3 / Uşak İli, Merkez İlçesi, Beylerhan Köyü, 155 Ada,5 parsel</t>
  </si>
  <si>
    <t>ÖZELYAF GES  / Uşak İli, Merkez İlçesi, Ürünköy Köyü, 228 Ada,4 parsel</t>
  </si>
  <si>
    <t>KIRBOĞA KARDEŞLER GES / Uşak İli, Merkez İlçesi, Beylerhan Köyü, 117 Ada,5 parsel</t>
  </si>
  <si>
    <t>2025-1</t>
  </si>
  <si>
    <t>Gül Katlama Büküm Tekstil San. Ve Tic. Ltd. Şti.</t>
  </si>
  <si>
    <t>GÜL KATLAMA GES / Uşak İli, Merkez İlçesi, Beylerhan Köyü, 112 Ada,18 parsel</t>
  </si>
  <si>
    <t>DENİZ  GRUP GES - A /Uşak İli, Merkez İlçesi Beylerhan Köyü, 196 Ada, 6 Parsel</t>
  </si>
  <si>
    <t>HAKSA ÖRME GES/Uşak İli, Merkez İlçesi, Güre Köyü, 118 Ada, 4 Parsel</t>
  </si>
  <si>
    <t>CAN TEKSTİL GES-1/Uşak İli, Merkez İlçesi, Beylerhan Köyü, 107 Ada, 18 Parsel</t>
  </si>
  <si>
    <t>CAN TEKSTİL GES-2/Uşak İli, Merkez İlçesi, Beylerhan Köyü, 107 Ada, 18 Parsel</t>
  </si>
  <si>
    <t>HAKSA İPLİK  GES 2/Uşak İli, Merkez İlçesi, Beylerhan Köyü, 116 Ada, 7 Parsel</t>
  </si>
  <si>
    <t>AGRETON BETON-GES/Uşak İli, Merkez İlçesi, Beylerhan Köyü, 146 Ada, 8 Parsel</t>
  </si>
  <si>
    <t>ALPERTEKS ÇATI GES/Uşak İli, Merkez İlçesi, Beylerhan Köyü, 110 Ada, 8 Parsel</t>
  </si>
  <si>
    <t>KAVAK İLAVE GES/ Uşak İli, Merkez İlçesi, Beylerhan Köyü, 122 Ada, 1 Parsel</t>
  </si>
  <si>
    <t>ORHAN ÖZKARAKAYA GES/Uşak İli, Merkez İlçesi, Beylerhan Köyü, 123 Ada, 10 Parsel</t>
  </si>
  <si>
    <t>GÜNAY 165 kWe GES/Uşak İli, Merkez İlçesi, Beylerhan Köyü, 138 Ada, 2 Parsel</t>
  </si>
  <si>
    <t>UŞAK ORGANİZE SANAYİ BÖLGESİ LİSANSSIZ ELEKTRİK ÜRETİM DEĞERLENDİRME SONUÇLARI
KASIM - 2025</t>
  </si>
  <si>
    <t>2025-2</t>
  </si>
  <si>
    <t>Han Ege Süt Ürünleri Üretim A.Ş.</t>
  </si>
  <si>
    <t>Uşak Teknik Tel Ve Demir San. Tic A.Ş.</t>
  </si>
  <si>
    <t>Yakut Metalurji Ve Geri Kazanım Endüstrisi A.Ş.</t>
  </si>
  <si>
    <t>HAN EGE GES / Uşak İli, Merkez İlçesi, Beylerhan Köyü, 117 Ada,10 parsel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</si>
</sst>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,000\ &quot; kWe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62"/>
    </font>
    <font>
      <b/>
      <sz val="2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indexed="8"/>
      <name val="Arial"/>
      <family val="2"/>
      <charset val="16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2" fillId="0" borderId="0"/>
    <xf numFmtId="0" fontId="12" fillId="0" borderId="0"/>
  </cellStyleXfs>
  <cellXfs count="6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165" fontId="0" fillId="0" borderId="1" xfId="0" applyNumberFormat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9" fillId="0" borderId="1" xfId="0" applyFont="1" applyBorder="1"/>
    <xf numFmtId="14" fontId="0" fillId="0" borderId="0" xfId="0" applyNumberFormat="1"/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0" fillId="0" borderId="0" xfId="0" applyNumberFormat="1"/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6" xfId="0" applyFill="1" applyBorder="1" applyAlignment="1">
      <alignment wrapText="1"/>
    </xf>
    <xf numFmtId="0" fontId="6" fillId="7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7" fillId="0" borderId="8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3" xfId="0" applyFont="1" applyFill="1" applyBorder="1" applyAlignment="1">
      <alignment horizontal="center" vertical="center"/>
    </xf>
    <xf numFmtId="0" fontId="7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wrapText="1"/>
    </xf>
  </cellXfs>
  <cellStyles count="5">
    <cellStyle name="Normal" xfId="0" builtinId="0"/>
    <cellStyle name="Normal 2" xfId="3"/>
    <cellStyle name="Normal 3" xfId="1"/>
    <cellStyle name="Normal 3 2" xfId="4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0"/>
  <sheetViews>
    <sheetView tabSelected="1" zoomScale="85" zoomScaleNormal="85" zoomScalePageLayoutView="85" workbookViewId="0">
      <pane ySplit="2" topLeftCell="A226" activePane="bottomLeft" state="frozen"/>
      <selection pane="bottomLeft" activeCell="G179" sqref="G179"/>
    </sheetView>
  </sheetViews>
  <sheetFormatPr defaultRowHeight="15" x14ac:dyDescent="0.25"/>
  <cols>
    <col min="1" max="1" width="14" bestFit="1" customWidth="1"/>
    <col min="2" max="2" width="72.28515625" style="50" bestFit="1" customWidth="1"/>
    <col min="3" max="3" width="77" style="50" bestFit="1" customWidth="1"/>
    <col min="4" max="4" width="21.140625" bestFit="1" customWidth="1"/>
    <col min="5" max="5" width="19.42578125" bestFit="1" customWidth="1"/>
    <col min="6" max="6" width="23.28515625" bestFit="1" customWidth="1"/>
    <col min="7" max="7" width="31.5703125" bestFit="1" customWidth="1"/>
    <col min="8" max="8" width="43.28515625" style="50" bestFit="1" customWidth="1"/>
  </cols>
  <sheetData>
    <row r="1" spans="1:8" ht="63" customHeight="1" thickBot="1" x14ac:dyDescent="0.3">
      <c r="A1" s="53" t="s">
        <v>650</v>
      </c>
      <c r="B1" s="54"/>
      <c r="C1" s="54"/>
      <c r="D1" s="54"/>
      <c r="E1" s="54"/>
      <c r="F1" s="54"/>
      <c r="G1" s="54"/>
      <c r="H1" s="55"/>
    </row>
    <row r="2" spans="1:8" ht="37.5" x14ac:dyDescent="0.25">
      <c r="A2" s="35" t="s">
        <v>0</v>
      </c>
      <c r="B2" s="36" t="s">
        <v>73</v>
      </c>
      <c r="C2" s="36" t="s">
        <v>5</v>
      </c>
      <c r="D2" s="36" t="s">
        <v>6</v>
      </c>
      <c r="E2" s="36" t="s">
        <v>1</v>
      </c>
      <c r="F2" s="36" t="s">
        <v>163</v>
      </c>
      <c r="G2" s="36" t="s">
        <v>2</v>
      </c>
      <c r="H2" s="43" t="s">
        <v>3</v>
      </c>
    </row>
    <row r="3" spans="1:8" ht="18.75" x14ac:dyDescent="0.25">
      <c r="A3" s="28" t="s">
        <v>11</v>
      </c>
      <c r="B3" s="27" t="s">
        <v>10</v>
      </c>
      <c r="C3" s="25" t="s">
        <v>111</v>
      </c>
      <c r="D3" s="4" t="s">
        <v>7</v>
      </c>
      <c r="E3" s="6">
        <v>300</v>
      </c>
      <c r="F3" s="3">
        <v>42793</v>
      </c>
      <c r="G3" s="5" t="s">
        <v>8</v>
      </c>
      <c r="H3" s="44"/>
    </row>
    <row r="4" spans="1:8" ht="18.75" x14ac:dyDescent="0.25">
      <c r="A4" s="28" t="s">
        <v>9</v>
      </c>
      <c r="B4" s="27" t="s">
        <v>4</v>
      </c>
      <c r="C4" s="25" t="s">
        <v>112</v>
      </c>
      <c r="D4" s="4" t="s">
        <v>7</v>
      </c>
      <c r="E4" s="6">
        <v>200</v>
      </c>
      <c r="F4" s="3">
        <v>42928</v>
      </c>
      <c r="G4" s="5" t="s">
        <v>8</v>
      </c>
      <c r="H4" s="44"/>
    </row>
    <row r="5" spans="1:8" ht="30" x14ac:dyDescent="0.25">
      <c r="A5" s="28" t="s">
        <v>13</v>
      </c>
      <c r="B5" s="27" t="s">
        <v>23</v>
      </c>
      <c r="C5" s="25" t="s">
        <v>113</v>
      </c>
      <c r="D5" s="4" t="s">
        <v>7</v>
      </c>
      <c r="E5" s="6">
        <v>140</v>
      </c>
      <c r="F5" s="3">
        <v>43222</v>
      </c>
      <c r="G5" s="18" t="s">
        <v>221</v>
      </c>
      <c r="H5" s="29" t="s">
        <v>59</v>
      </c>
    </row>
    <row r="6" spans="1:8" ht="25.5" x14ac:dyDescent="0.25">
      <c r="A6" s="28" t="s">
        <v>14</v>
      </c>
      <c r="B6" s="27" t="s">
        <v>10</v>
      </c>
      <c r="C6" s="25" t="s">
        <v>162</v>
      </c>
      <c r="D6" s="1" t="s">
        <v>7</v>
      </c>
      <c r="E6" s="6">
        <v>300</v>
      </c>
      <c r="F6" s="3">
        <v>43514</v>
      </c>
      <c r="G6" s="5" t="s">
        <v>8</v>
      </c>
      <c r="H6" s="30"/>
    </row>
    <row r="7" spans="1:8" ht="18.75" x14ac:dyDescent="0.25">
      <c r="A7" s="28" t="s">
        <v>15</v>
      </c>
      <c r="B7" s="27" t="s">
        <v>74</v>
      </c>
      <c r="C7" s="25" t="s">
        <v>114</v>
      </c>
      <c r="D7" s="1" t="s">
        <v>7</v>
      </c>
      <c r="E7" s="6">
        <v>1950</v>
      </c>
      <c r="F7" s="3">
        <v>43627</v>
      </c>
      <c r="G7" s="5" t="s">
        <v>8</v>
      </c>
      <c r="H7" s="30"/>
    </row>
    <row r="8" spans="1:8" ht="18.75" x14ac:dyDescent="0.25">
      <c r="A8" s="28" t="s">
        <v>16</v>
      </c>
      <c r="B8" s="27" t="s">
        <v>68</v>
      </c>
      <c r="C8" s="25" t="s">
        <v>115</v>
      </c>
      <c r="D8" s="1" t="s">
        <v>7</v>
      </c>
      <c r="E8" s="6">
        <v>250</v>
      </c>
      <c r="F8" s="3">
        <v>43630</v>
      </c>
      <c r="G8" s="7" t="s">
        <v>17</v>
      </c>
      <c r="H8" s="30" t="s">
        <v>20</v>
      </c>
    </row>
    <row r="9" spans="1:8" ht="18.75" x14ac:dyDescent="0.25">
      <c r="A9" s="28" t="s">
        <v>18</v>
      </c>
      <c r="B9" s="27" t="s">
        <v>592</v>
      </c>
      <c r="C9" s="25" t="s">
        <v>116</v>
      </c>
      <c r="D9" s="1" t="s">
        <v>7</v>
      </c>
      <c r="E9" s="6">
        <v>1080</v>
      </c>
      <c r="F9" s="3">
        <v>43630</v>
      </c>
      <c r="G9" s="5" t="s">
        <v>8</v>
      </c>
      <c r="H9" s="30"/>
    </row>
    <row r="10" spans="1:8" ht="18.75" x14ac:dyDescent="0.25">
      <c r="A10" s="28" t="s">
        <v>19</v>
      </c>
      <c r="B10" s="27" t="s">
        <v>68</v>
      </c>
      <c r="C10" s="25" t="s">
        <v>115</v>
      </c>
      <c r="D10" s="1" t="s">
        <v>7</v>
      </c>
      <c r="E10" s="6">
        <v>400</v>
      </c>
      <c r="F10" s="3">
        <v>43677</v>
      </c>
      <c r="G10" s="5" t="s">
        <v>8</v>
      </c>
      <c r="H10" s="30"/>
    </row>
    <row r="11" spans="1:8" ht="45" x14ac:dyDescent="0.25">
      <c r="A11" s="28" t="s">
        <v>21</v>
      </c>
      <c r="B11" s="27" t="s">
        <v>70</v>
      </c>
      <c r="C11" s="25" t="s">
        <v>117</v>
      </c>
      <c r="D11" s="1" t="s">
        <v>7</v>
      </c>
      <c r="E11" s="6">
        <v>1250</v>
      </c>
      <c r="F11" s="3">
        <v>43732</v>
      </c>
      <c r="G11" s="18" t="s">
        <v>221</v>
      </c>
      <c r="H11" s="30" t="s">
        <v>60</v>
      </c>
    </row>
    <row r="12" spans="1:8" ht="18.75" x14ac:dyDescent="0.25">
      <c r="A12" s="28" t="s">
        <v>24</v>
      </c>
      <c r="B12" s="27" t="s">
        <v>22</v>
      </c>
      <c r="C12" s="25" t="s">
        <v>118</v>
      </c>
      <c r="D12" s="1" t="s">
        <v>7</v>
      </c>
      <c r="E12" s="6">
        <v>1600</v>
      </c>
      <c r="F12" s="3">
        <v>43736</v>
      </c>
      <c r="G12" s="5" t="s">
        <v>8</v>
      </c>
      <c r="H12" s="30"/>
    </row>
    <row r="13" spans="1:8" ht="30" x14ac:dyDescent="0.25">
      <c r="A13" s="28" t="s">
        <v>25</v>
      </c>
      <c r="B13" s="27" t="s">
        <v>27</v>
      </c>
      <c r="C13" s="26" t="s">
        <v>119</v>
      </c>
      <c r="D13" s="1" t="s">
        <v>7</v>
      </c>
      <c r="E13" s="6">
        <v>999</v>
      </c>
      <c r="F13" s="3">
        <v>43747</v>
      </c>
      <c r="G13" s="18" t="s">
        <v>221</v>
      </c>
      <c r="H13" s="30" t="s">
        <v>59</v>
      </c>
    </row>
    <row r="14" spans="1:8" ht="18.75" x14ac:dyDescent="0.25">
      <c r="A14" s="28" t="s">
        <v>26</v>
      </c>
      <c r="B14" s="27" t="s">
        <v>28</v>
      </c>
      <c r="C14" s="26" t="s">
        <v>120</v>
      </c>
      <c r="D14" s="1" t="s">
        <v>7</v>
      </c>
      <c r="E14" s="6">
        <v>540</v>
      </c>
      <c r="F14" s="3">
        <v>43766</v>
      </c>
      <c r="G14" s="5" t="s">
        <v>8</v>
      </c>
      <c r="H14" s="30"/>
    </row>
    <row r="15" spans="1:8" ht="18.75" x14ac:dyDescent="0.25">
      <c r="A15" s="28" t="s">
        <v>29</v>
      </c>
      <c r="B15" s="27" t="s">
        <v>30</v>
      </c>
      <c r="C15" s="26" t="s">
        <v>121</v>
      </c>
      <c r="D15" s="1" t="s">
        <v>7</v>
      </c>
      <c r="E15" s="6">
        <v>2248</v>
      </c>
      <c r="F15" s="3">
        <v>43782</v>
      </c>
      <c r="G15" s="18" t="s">
        <v>221</v>
      </c>
      <c r="H15" s="30" t="s">
        <v>91</v>
      </c>
    </row>
    <row r="16" spans="1:8" ht="18.75" x14ac:dyDescent="0.25">
      <c r="A16" s="28" t="s">
        <v>31</v>
      </c>
      <c r="B16" s="27" t="s">
        <v>30</v>
      </c>
      <c r="C16" s="26" t="s">
        <v>122</v>
      </c>
      <c r="D16" s="1" t="s">
        <v>7</v>
      </c>
      <c r="E16" s="6">
        <v>950</v>
      </c>
      <c r="F16" s="3">
        <v>43782</v>
      </c>
      <c r="G16" s="18" t="s">
        <v>221</v>
      </c>
      <c r="H16" s="30" t="s">
        <v>91</v>
      </c>
    </row>
    <row r="17" spans="1:8" ht="18.75" x14ac:dyDescent="0.25">
      <c r="A17" s="28" t="s">
        <v>32</v>
      </c>
      <c r="B17" s="27" t="s">
        <v>30</v>
      </c>
      <c r="C17" s="26" t="s">
        <v>123</v>
      </c>
      <c r="D17" s="1" t="s">
        <v>7</v>
      </c>
      <c r="E17" s="6">
        <v>400</v>
      </c>
      <c r="F17" s="3">
        <v>43782</v>
      </c>
      <c r="G17" s="18" t="s">
        <v>221</v>
      </c>
      <c r="H17" s="30" t="s">
        <v>91</v>
      </c>
    </row>
    <row r="18" spans="1:8" ht="18.75" x14ac:dyDescent="0.25">
      <c r="A18" s="28" t="s">
        <v>33</v>
      </c>
      <c r="B18" s="27" t="s">
        <v>30</v>
      </c>
      <c r="C18" s="26" t="s">
        <v>124</v>
      </c>
      <c r="D18" s="1" t="s">
        <v>7</v>
      </c>
      <c r="E18" s="6">
        <v>785</v>
      </c>
      <c r="F18" s="3">
        <v>43782</v>
      </c>
      <c r="G18" s="18" t="s">
        <v>221</v>
      </c>
      <c r="H18" s="30" t="s">
        <v>91</v>
      </c>
    </row>
    <row r="19" spans="1:8" ht="18.75" x14ac:dyDescent="0.25">
      <c r="A19" s="28" t="s">
        <v>34</v>
      </c>
      <c r="B19" s="27" t="s">
        <v>35</v>
      </c>
      <c r="C19" s="26" t="s">
        <v>125</v>
      </c>
      <c r="D19" s="1" t="s">
        <v>7</v>
      </c>
      <c r="E19" s="6">
        <v>1700</v>
      </c>
      <c r="F19" s="3">
        <v>43782</v>
      </c>
      <c r="G19" s="18" t="s">
        <v>221</v>
      </c>
      <c r="H19" s="30" t="s">
        <v>91</v>
      </c>
    </row>
    <row r="20" spans="1:8" ht="18.75" x14ac:dyDescent="0.25">
      <c r="A20" s="28" t="s">
        <v>36</v>
      </c>
      <c r="B20" s="27" t="s">
        <v>35</v>
      </c>
      <c r="C20" s="26" t="s">
        <v>126</v>
      </c>
      <c r="D20" s="1" t="s">
        <v>7</v>
      </c>
      <c r="E20" s="6">
        <v>1200</v>
      </c>
      <c r="F20" s="3">
        <v>43782</v>
      </c>
      <c r="G20" s="18" t="s">
        <v>221</v>
      </c>
      <c r="H20" s="30" t="s">
        <v>91</v>
      </c>
    </row>
    <row r="21" spans="1:8" ht="18.75" x14ac:dyDescent="0.25">
      <c r="A21" s="28" t="s">
        <v>37</v>
      </c>
      <c r="B21" s="27" t="s">
        <v>35</v>
      </c>
      <c r="C21" s="26" t="s">
        <v>127</v>
      </c>
      <c r="D21" s="1" t="s">
        <v>7</v>
      </c>
      <c r="E21" s="6">
        <v>480</v>
      </c>
      <c r="F21" s="3">
        <v>43782</v>
      </c>
      <c r="G21" s="18" t="s">
        <v>221</v>
      </c>
      <c r="H21" s="30" t="s">
        <v>91</v>
      </c>
    </row>
    <row r="22" spans="1:8" ht="18.75" x14ac:dyDescent="0.25">
      <c r="A22" s="28" t="s">
        <v>38</v>
      </c>
      <c r="B22" s="27" t="s">
        <v>39</v>
      </c>
      <c r="C22" s="26" t="s">
        <v>128</v>
      </c>
      <c r="D22" s="1" t="s">
        <v>7</v>
      </c>
      <c r="E22" s="6">
        <v>600</v>
      </c>
      <c r="F22" s="3">
        <v>43782</v>
      </c>
      <c r="G22" s="18" t="s">
        <v>221</v>
      </c>
      <c r="H22" s="30" t="s">
        <v>91</v>
      </c>
    </row>
    <row r="23" spans="1:8" ht="18.75" x14ac:dyDescent="0.25">
      <c r="A23" s="28" t="s">
        <v>40</v>
      </c>
      <c r="B23" s="27" t="s">
        <v>39</v>
      </c>
      <c r="C23" s="26" t="s">
        <v>129</v>
      </c>
      <c r="D23" s="1" t="s">
        <v>7</v>
      </c>
      <c r="E23" s="6">
        <v>600</v>
      </c>
      <c r="F23" s="3">
        <v>43782</v>
      </c>
      <c r="G23" s="18" t="s">
        <v>221</v>
      </c>
      <c r="H23" s="30" t="s">
        <v>91</v>
      </c>
    </row>
    <row r="24" spans="1:8" ht="36" x14ac:dyDescent="0.25">
      <c r="A24" s="28" t="s">
        <v>41</v>
      </c>
      <c r="B24" s="27" t="s">
        <v>48</v>
      </c>
      <c r="C24" s="26" t="s">
        <v>130</v>
      </c>
      <c r="D24" s="1" t="s">
        <v>7</v>
      </c>
      <c r="E24" s="6">
        <v>420</v>
      </c>
      <c r="F24" s="3">
        <v>43782</v>
      </c>
      <c r="G24" s="18" t="s">
        <v>221</v>
      </c>
      <c r="H24" s="30" t="s">
        <v>91</v>
      </c>
    </row>
    <row r="25" spans="1:8" ht="18.75" x14ac:dyDescent="0.25">
      <c r="A25" s="28" t="s">
        <v>42</v>
      </c>
      <c r="B25" s="27" t="s">
        <v>45</v>
      </c>
      <c r="C25" s="26" t="s">
        <v>131</v>
      </c>
      <c r="D25" s="1" t="s">
        <v>7</v>
      </c>
      <c r="E25" s="6">
        <v>800</v>
      </c>
      <c r="F25" s="3">
        <v>43798</v>
      </c>
      <c r="G25" s="18" t="s">
        <v>221</v>
      </c>
      <c r="H25" s="30" t="s">
        <v>91</v>
      </c>
    </row>
    <row r="26" spans="1:8" ht="36" x14ac:dyDescent="0.25">
      <c r="A26" s="28" t="s">
        <v>53</v>
      </c>
      <c r="B26" s="27" t="s">
        <v>52</v>
      </c>
      <c r="C26" s="26" t="s">
        <v>132</v>
      </c>
      <c r="D26" s="1" t="s">
        <v>7</v>
      </c>
      <c r="E26" s="6">
        <v>5</v>
      </c>
      <c r="F26" s="3">
        <v>43810</v>
      </c>
      <c r="G26" s="18" t="s">
        <v>221</v>
      </c>
      <c r="H26" s="30" t="s">
        <v>528</v>
      </c>
    </row>
    <row r="27" spans="1:8" ht="18.75" x14ac:dyDescent="0.25">
      <c r="A27" s="28" t="s">
        <v>43</v>
      </c>
      <c r="B27" s="27" t="s">
        <v>46</v>
      </c>
      <c r="C27" s="26" t="s">
        <v>133</v>
      </c>
      <c r="D27" s="1" t="s">
        <v>7</v>
      </c>
      <c r="E27" s="6">
        <v>700</v>
      </c>
      <c r="F27" s="3">
        <v>43825</v>
      </c>
      <c r="G27" s="5" t="s">
        <v>8</v>
      </c>
      <c r="H27" s="30"/>
    </row>
    <row r="28" spans="1:8" ht="18.75" x14ac:dyDescent="0.25">
      <c r="A28" s="28" t="s">
        <v>44</v>
      </c>
      <c r="B28" s="27" t="s">
        <v>47</v>
      </c>
      <c r="C28" s="26" t="s">
        <v>134</v>
      </c>
      <c r="D28" s="1" t="s">
        <v>7</v>
      </c>
      <c r="E28" s="6">
        <v>140</v>
      </c>
      <c r="F28" s="3">
        <v>43830</v>
      </c>
      <c r="G28" s="5" t="s">
        <v>8</v>
      </c>
      <c r="H28" s="30"/>
    </row>
    <row r="29" spans="1:8" ht="18.75" x14ac:dyDescent="0.25">
      <c r="A29" s="28" t="s">
        <v>49</v>
      </c>
      <c r="B29" s="27" t="s">
        <v>50</v>
      </c>
      <c r="C29" s="26" t="s">
        <v>161</v>
      </c>
      <c r="D29" s="1" t="s">
        <v>7</v>
      </c>
      <c r="E29" s="6">
        <v>600</v>
      </c>
      <c r="F29" s="3">
        <v>43853</v>
      </c>
      <c r="G29" s="5" t="s">
        <v>8</v>
      </c>
      <c r="H29" s="30"/>
    </row>
    <row r="30" spans="1:8" ht="18.75" x14ac:dyDescent="0.25">
      <c r="A30" s="28" t="s">
        <v>51</v>
      </c>
      <c r="B30" s="27" t="s">
        <v>50</v>
      </c>
      <c r="C30" s="26" t="s">
        <v>160</v>
      </c>
      <c r="D30" s="1" t="s">
        <v>7</v>
      </c>
      <c r="E30" s="6">
        <v>600</v>
      </c>
      <c r="F30" s="3">
        <v>43853</v>
      </c>
      <c r="G30" s="5" t="s">
        <v>8</v>
      </c>
      <c r="H30" s="30"/>
    </row>
    <row r="31" spans="1:8" ht="18.75" x14ac:dyDescent="0.25">
      <c r="A31" s="28" t="s">
        <v>54</v>
      </c>
      <c r="B31" s="27" t="s">
        <v>71</v>
      </c>
      <c r="C31" s="26" t="s">
        <v>159</v>
      </c>
      <c r="D31" s="1" t="s">
        <v>7</v>
      </c>
      <c r="E31" s="6">
        <v>630</v>
      </c>
      <c r="F31" s="3">
        <v>43876</v>
      </c>
      <c r="G31" s="18" t="s">
        <v>221</v>
      </c>
      <c r="H31" s="30" t="s">
        <v>407</v>
      </c>
    </row>
    <row r="32" spans="1:8" ht="30" x14ac:dyDescent="0.25">
      <c r="A32" s="28" t="s">
        <v>55</v>
      </c>
      <c r="B32" s="27" t="s">
        <v>72</v>
      </c>
      <c r="C32" s="25" t="s">
        <v>117</v>
      </c>
      <c r="D32" s="1" t="s">
        <v>7</v>
      </c>
      <c r="E32" s="6">
        <v>300</v>
      </c>
      <c r="F32" s="3">
        <v>43886</v>
      </c>
      <c r="G32" s="18" t="s">
        <v>221</v>
      </c>
      <c r="H32" s="30" t="s">
        <v>58</v>
      </c>
    </row>
    <row r="33" spans="1:8" ht="18.75" x14ac:dyDescent="0.25">
      <c r="A33" s="28" t="s">
        <v>56</v>
      </c>
      <c r="B33" s="27" t="s">
        <v>57</v>
      </c>
      <c r="C33" s="25" t="s">
        <v>158</v>
      </c>
      <c r="D33" s="1" t="s">
        <v>7</v>
      </c>
      <c r="E33" s="6">
        <v>600</v>
      </c>
      <c r="F33" s="3">
        <v>43888</v>
      </c>
      <c r="G33" s="5" t="s">
        <v>8</v>
      </c>
      <c r="H33" s="30"/>
    </row>
    <row r="34" spans="1:8" ht="18.75" x14ac:dyDescent="0.25">
      <c r="A34" s="28" t="s">
        <v>61</v>
      </c>
      <c r="B34" s="27" t="s">
        <v>64</v>
      </c>
      <c r="C34" s="25" t="s">
        <v>157</v>
      </c>
      <c r="D34" s="1" t="s">
        <v>7</v>
      </c>
      <c r="E34" s="6">
        <v>960</v>
      </c>
      <c r="F34" s="3">
        <v>43915</v>
      </c>
      <c r="G34" s="18" t="s">
        <v>221</v>
      </c>
      <c r="H34" s="30" t="s">
        <v>91</v>
      </c>
    </row>
    <row r="35" spans="1:8" ht="18.75" x14ac:dyDescent="0.25">
      <c r="A35" s="28" t="s">
        <v>62</v>
      </c>
      <c r="B35" s="27" t="s">
        <v>427</v>
      </c>
      <c r="C35" s="25" t="s">
        <v>156</v>
      </c>
      <c r="D35" s="1" t="s">
        <v>7</v>
      </c>
      <c r="E35" s="6">
        <v>400</v>
      </c>
      <c r="F35" s="3">
        <v>43917</v>
      </c>
      <c r="G35" s="5" t="s">
        <v>8</v>
      </c>
      <c r="H35" s="30"/>
    </row>
    <row r="36" spans="1:8" ht="18.75" x14ac:dyDescent="0.25">
      <c r="A36" s="28" t="s">
        <v>63</v>
      </c>
      <c r="B36" s="27" t="s">
        <v>65</v>
      </c>
      <c r="C36" s="25" t="s">
        <v>155</v>
      </c>
      <c r="D36" s="1" t="s">
        <v>7</v>
      </c>
      <c r="E36" s="6">
        <v>2000</v>
      </c>
      <c r="F36" s="3">
        <v>43921</v>
      </c>
      <c r="G36" s="5" t="s">
        <v>8</v>
      </c>
      <c r="H36" s="30"/>
    </row>
    <row r="37" spans="1:8" ht="18.75" x14ac:dyDescent="0.25">
      <c r="A37" s="31" t="s">
        <v>66</v>
      </c>
      <c r="B37" s="27" t="s">
        <v>67</v>
      </c>
      <c r="C37" s="26" t="s">
        <v>154</v>
      </c>
      <c r="D37" s="20" t="s">
        <v>7</v>
      </c>
      <c r="E37" s="21">
        <v>600</v>
      </c>
      <c r="F37" s="10">
        <v>43943</v>
      </c>
      <c r="G37" s="18" t="s">
        <v>221</v>
      </c>
      <c r="H37" s="45" t="s">
        <v>407</v>
      </c>
    </row>
    <row r="38" spans="1:8" ht="18.75" x14ac:dyDescent="0.25">
      <c r="A38" s="28" t="s">
        <v>75</v>
      </c>
      <c r="B38" s="27" t="s">
        <v>76</v>
      </c>
      <c r="C38" s="25" t="s">
        <v>153</v>
      </c>
      <c r="D38" s="1" t="s">
        <v>7</v>
      </c>
      <c r="E38" s="6">
        <v>400</v>
      </c>
      <c r="F38" s="3">
        <v>43973</v>
      </c>
      <c r="G38" s="5" t="s">
        <v>8</v>
      </c>
      <c r="H38" s="45"/>
    </row>
    <row r="39" spans="1:8" ht="18.75" x14ac:dyDescent="0.25">
      <c r="A39" s="28" t="s">
        <v>77</v>
      </c>
      <c r="B39" s="27" t="s">
        <v>99</v>
      </c>
      <c r="C39" s="25" t="s">
        <v>152</v>
      </c>
      <c r="D39" s="1" t="s">
        <v>7</v>
      </c>
      <c r="E39" s="6">
        <v>300</v>
      </c>
      <c r="F39" s="3">
        <v>43973</v>
      </c>
      <c r="G39" s="5" t="s">
        <v>8</v>
      </c>
      <c r="H39" s="45"/>
    </row>
    <row r="40" spans="1:8" ht="18.75" x14ac:dyDescent="0.25">
      <c r="A40" s="28" t="s">
        <v>78</v>
      </c>
      <c r="B40" s="27" t="s">
        <v>79</v>
      </c>
      <c r="C40" s="25" t="s">
        <v>151</v>
      </c>
      <c r="D40" s="1" t="s">
        <v>7</v>
      </c>
      <c r="E40" s="6">
        <v>250</v>
      </c>
      <c r="F40" s="3">
        <v>43978</v>
      </c>
      <c r="G40" s="5" t="s">
        <v>8</v>
      </c>
      <c r="H40" s="45"/>
    </row>
    <row r="41" spans="1:8" ht="18.75" x14ac:dyDescent="0.25">
      <c r="A41" s="28" t="s">
        <v>80</v>
      </c>
      <c r="B41" s="27" t="s">
        <v>81</v>
      </c>
      <c r="C41" s="25" t="s">
        <v>150</v>
      </c>
      <c r="D41" s="1" t="s">
        <v>7</v>
      </c>
      <c r="E41" s="6">
        <v>99.9</v>
      </c>
      <c r="F41" s="3">
        <v>43980</v>
      </c>
      <c r="G41" s="5" t="s">
        <v>8</v>
      </c>
      <c r="H41" s="45"/>
    </row>
    <row r="42" spans="1:8" ht="18.75" x14ac:dyDescent="0.25">
      <c r="A42" s="28" t="s">
        <v>83</v>
      </c>
      <c r="B42" s="27" t="s">
        <v>82</v>
      </c>
      <c r="C42" s="25" t="s">
        <v>135</v>
      </c>
      <c r="D42" s="1" t="s">
        <v>7</v>
      </c>
      <c r="E42" s="6">
        <v>300</v>
      </c>
      <c r="F42" s="3">
        <v>43980</v>
      </c>
      <c r="G42" s="7" t="s">
        <v>17</v>
      </c>
      <c r="H42" s="46" t="s">
        <v>20</v>
      </c>
    </row>
    <row r="43" spans="1:8" ht="18.75" x14ac:dyDescent="0.25">
      <c r="A43" s="28" t="s">
        <v>84</v>
      </c>
      <c r="B43" s="27" t="s">
        <v>85</v>
      </c>
      <c r="C43" s="25" t="s">
        <v>149</v>
      </c>
      <c r="D43" s="1" t="s">
        <v>7</v>
      </c>
      <c r="E43" s="6">
        <v>600</v>
      </c>
      <c r="F43" s="3">
        <v>43980</v>
      </c>
      <c r="G43" s="18" t="s">
        <v>221</v>
      </c>
      <c r="H43" s="45" t="s">
        <v>91</v>
      </c>
    </row>
    <row r="44" spans="1:8" ht="30" x14ac:dyDescent="0.25">
      <c r="A44" s="28" t="s">
        <v>86</v>
      </c>
      <c r="B44" s="27" t="s">
        <v>87</v>
      </c>
      <c r="C44" s="25" t="s">
        <v>148</v>
      </c>
      <c r="D44" s="1" t="s">
        <v>7</v>
      </c>
      <c r="E44" s="6">
        <v>2600</v>
      </c>
      <c r="F44" s="3">
        <v>43981</v>
      </c>
      <c r="G44" s="18" t="s">
        <v>221</v>
      </c>
      <c r="H44" s="30" t="s">
        <v>58</v>
      </c>
    </row>
    <row r="45" spans="1:8" s="24" customFormat="1" ht="18.75" x14ac:dyDescent="0.25">
      <c r="A45" s="31" t="s">
        <v>88</v>
      </c>
      <c r="B45" s="27" t="s">
        <v>592</v>
      </c>
      <c r="C45" s="26" t="s">
        <v>640</v>
      </c>
      <c r="D45" s="20" t="s">
        <v>7</v>
      </c>
      <c r="E45" s="21">
        <v>480</v>
      </c>
      <c r="F45" s="23">
        <v>44001</v>
      </c>
      <c r="G45" s="5" t="s">
        <v>8</v>
      </c>
      <c r="H45" s="47"/>
    </row>
    <row r="46" spans="1:8" ht="30" x14ac:dyDescent="0.25">
      <c r="A46" s="28" t="s">
        <v>89</v>
      </c>
      <c r="B46" s="27" t="s">
        <v>218</v>
      </c>
      <c r="C46" s="25" t="s">
        <v>147</v>
      </c>
      <c r="D46" s="1" t="s">
        <v>7</v>
      </c>
      <c r="E46" s="6">
        <v>480</v>
      </c>
      <c r="F46" s="3">
        <v>44012</v>
      </c>
      <c r="G46" s="18" t="s">
        <v>221</v>
      </c>
      <c r="H46" s="30" t="s">
        <v>59</v>
      </c>
    </row>
    <row r="47" spans="1:8" ht="18.75" x14ac:dyDescent="0.25">
      <c r="A47" s="28" t="s">
        <v>90</v>
      </c>
      <c r="B47" s="27" t="s">
        <v>232</v>
      </c>
      <c r="C47" s="25" t="s">
        <v>146</v>
      </c>
      <c r="D47" s="1" t="s">
        <v>7</v>
      </c>
      <c r="E47" s="6">
        <v>700</v>
      </c>
      <c r="F47" s="3">
        <v>44041</v>
      </c>
      <c r="G47" s="18" t="s">
        <v>221</v>
      </c>
      <c r="H47" s="45" t="s">
        <v>407</v>
      </c>
    </row>
    <row r="48" spans="1:8" ht="30" x14ac:dyDescent="0.25">
      <c r="A48" s="28" t="s">
        <v>92</v>
      </c>
      <c r="B48" s="27" t="s">
        <v>93</v>
      </c>
      <c r="C48" s="25" t="s">
        <v>145</v>
      </c>
      <c r="D48" s="1" t="s">
        <v>7</v>
      </c>
      <c r="E48" s="6">
        <v>1200</v>
      </c>
      <c r="F48" s="3">
        <v>44069</v>
      </c>
      <c r="G48" s="18" t="s">
        <v>221</v>
      </c>
      <c r="H48" s="30" t="s">
        <v>58</v>
      </c>
    </row>
    <row r="49" spans="1:17" s="24" customFormat="1" ht="18.75" x14ac:dyDescent="0.25">
      <c r="A49" s="31" t="s">
        <v>94</v>
      </c>
      <c r="B49" s="27" t="s">
        <v>46</v>
      </c>
      <c r="C49" s="26" t="s">
        <v>144</v>
      </c>
      <c r="D49" s="20" t="s">
        <v>7</v>
      </c>
      <c r="E49" s="21">
        <v>770</v>
      </c>
      <c r="F49" s="23">
        <v>44082</v>
      </c>
      <c r="G49" s="5" t="s">
        <v>8</v>
      </c>
      <c r="H49" s="47"/>
    </row>
    <row r="50" spans="1:17" ht="18.75" x14ac:dyDescent="0.25">
      <c r="A50" s="28" t="s">
        <v>95</v>
      </c>
      <c r="B50" s="27" t="s">
        <v>96</v>
      </c>
      <c r="C50" s="26" t="s">
        <v>143</v>
      </c>
      <c r="D50" s="1" t="s">
        <v>7</v>
      </c>
      <c r="E50" s="6">
        <v>600</v>
      </c>
      <c r="F50" s="3">
        <v>44103</v>
      </c>
      <c r="G50" s="5" t="s">
        <v>8</v>
      </c>
      <c r="H50" s="45"/>
    </row>
    <row r="51" spans="1:17" ht="18.75" x14ac:dyDescent="0.25">
      <c r="A51" s="28" t="s">
        <v>97</v>
      </c>
      <c r="B51" s="27" t="s">
        <v>96</v>
      </c>
      <c r="C51" s="26" t="s">
        <v>142</v>
      </c>
      <c r="D51" s="1" t="s">
        <v>7</v>
      </c>
      <c r="E51" s="6">
        <v>1200</v>
      </c>
      <c r="F51" s="3">
        <v>44103</v>
      </c>
      <c r="G51" s="5" t="s">
        <v>8</v>
      </c>
      <c r="H51" s="45"/>
    </row>
    <row r="52" spans="1:17" ht="18.75" x14ac:dyDescent="0.25">
      <c r="A52" s="28" t="s">
        <v>98</v>
      </c>
      <c r="B52" s="27" t="s">
        <v>82</v>
      </c>
      <c r="C52" s="25" t="s">
        <v>135</v>
      </c>
      <c r="D52" s="1" t="s">
        <v>7</v>
      </c>
      <c r="E52" s="6">
        <v>600</v>
      </c>
      <c r="F52" s="3">
        <v>44104</v>
      </c>
      <c r="G52" s="7" t="s">
        <v>17</v>
      </c>
      <c r="H52" s="46" t="s">
        <v>20</v>
      </c>
    </row>
    <row r="53" spans="1:17" ht="18.75" x14ac:dyDescent="0.25">
      <c r="A53" s="28" t="s">
        <v>100</v>
      </c>
      <c r="B53" s="27" t="s">
        <v>101</v>
      </c>
      <c r="C53" s="25" t="s">
        <v>441</v>
      </c>
      <c r="D53" s="1" t="s">
        <v>7</v>
      </c>
      <c r="E53" s="6">
        <v>1000</v>
      </c>
      <c r="F53" s="3">
        <v>44158</v>
      </c>
      <c r="G53" s="5" t="s">
        <v>8</v>
      </c>
      <c r="H53" s="45"/>
      <c r="Q53" s="17"/>
    </row>
    <row r="54" spans="1:17" ht="18.75" x14ac:dyDescent="0.25">
      <c r="A54" s="28" t="s">
        <v>103</v>
      </c>
      <c r="B54" s="27" t="s">
        <v>102</v>
      </c>
      <c r="C54" s="25" t="s">
        <v>141</v>
      </c>
      <c r="D54" s="1" t="s">
        <v>7</v>
      </c>
      <c r="E54" s="6">
        <v>900</v>
      </c>
      <c r="F54" s="10">
        <v>44165</v>
      </c>
      <c r="G54" s="5" t="s">
        <v>8</v>
      </c>
      <c r="H54" s="45"/>
    </row>
    <row r="55" spans="1:17" ht="18.75" x14ac:dyDescent="0.25">
      <c r="A55" s="28" t="s">
        <v>104</v>
      </c>
      <c r="B55" s="27" t="s">
        <v>172</v>
      </c>
      <c r="C55" s="25" t="s">
        <v>140</v>
      </c>
      <c r="D55" s="1" t="s">
        <v>7</v>
      </c>
      <c r="E55" s="6">
        <v>2400</v>
      </c>
      <c r="F55" s="10">
        <v>44165</v>
      </c>
      <c r="G55" s="5" t="s">
        <v>8</v>
      </c>
      <c r="H55" s="45"/>
    </row>
    <row r="56" spans="1:17" ht="30" x14ac:dyDescent="0.25">
      <c r="A56" s="28" t="s">
        <v>106</v>
      </c>
      <c r="B56" s="27" t="s">
        <v>87</v>
      </c>
      <c r="C56" s="25" t="s">
        <v>139</v>
      </c>
      <c r="D56" s="1" t="s">
        <v>7</v>
      </c>
      <c r="E56" s="6">
        <v>2600</v>
      </c>
      <c r="F56" s="3">
        <v>44188</v>
      </c>
      <c r="G56" s="18" t="s">
        <v>221</v>
      </c>
      <c r="H56" s="30" t="s">
        <v>58</v>
      </c>
    </row>
    <row r="57" spans="1:17" ht="18.75" x14ac:dyDescent="0.25">
      <c r="A57" s="28" t="s">
        <v>105</v>
      </c>
      <c r="B57" s="27" t="s">
        <v>233</v>
      </c>
      <c r="C57" s="25" t="s">
        <v>138</v>
      </c>
      <c r="D57" s="1" t="s">
        <v>7</v>
      </c>
      <c r="E57" s="6">
        <v>360</v>
      </c>
      <c r="F57" s="10">
        <v>44190</v>
      </c>
      <c r="G57" s="5" t="s">
        <v>8</v>
      </c>
      <c r="H57" s="45"/>
    </row>
    <row r="58" spans="1:17" ht="36" x14ac:dyDescent="0.25">
      <c r="A58" s="28" t="s">
        <v>107</v>
      </c>
      <c r="B58" s="27" t="s">
        <v>109</v>
      </c>
      <c r="C58" s="25" t="s">
        <v>137</v>
      </c>
      <c r="D58" s="1" t="s">
        <v>7</v>
      </c>
      <c r="E58" s="6">
        <v>63</v>
      </c>
      <c r="F58" s="10">
        <v>44224</v>
      </c>
      <c r="G58" s="5" t="s">
        <v>8</v>
      </c>
      <c r="H58" s="45"/>
    </row>
    <row r="59" spans="1:17" ht="30" x14ac:dyDescent="0.25">
      <c r="A59" s="28" t="s">
        <v>108</v>
      </c>
      <c r="B59" s="27" t="s">
        <v>166</v>
      </c>
      <c r="C59" s="25" t="s">
        <v>136</v>
      </c>
      <c r="D59" s="1" t="s">
        <v>7</v>
      </c>
      <c r="E59" s="6">
        <v>2100</v>
      </c>
      <c r="F59" s="10">
        <v>44225</v>
      </c>
      <c r="G59" s="18" t="s">
        <v>221</v>
      </c>
      <c r="H59" s="30" t="s">
        <v>220</v>
      </c>
    </row>
    <row r="60" spans="1:17" ht="18.75" x14ac:dyDescent="0.25">
      <c r="A60" s="28" t="s">
        <v>110</v>
      </c>
      <c r="B60" s="27" t="s">
        <v>82</v>
      </c>
      <c r="C60" s="25" t="s">
        <v>135</v>
      </c>
      <c r="D60" s="1" t="s">
        <v>7</v>
      </c>
      <c r="E60" s="6">
        <v>600</v>
      </c>
      <c r="F60" s="3">
        <v>44249</v>
      </c>
      <c r="G60" s="18" t="s">
        <v>221</v>
      </c>
      <c r="H60" s="30" t="s">
        <v>91</v>
      </c>
    </row>
    <row r="61" spans="1:17" ht="18.75" x14ac:dyDescent="0.25">
      <c r="A61" s="28" t="s">
        <v>164</v>
      </c>
      <c r="B61" s="27" t="s">
        <v>27</v>
      </c>
      <c r="C61" s="25" t="s">
        <v>165</v>
      </c>
      <c r="D61" s="1" t="s">
        <v>7</v>
      </c>
      <c r="E61" s="6">
        <v>3800</v>
      </c>
      <c r="F61" s="3">
        <v>44286</v>
      </c>
      <c r="G61" s="5" t="s">
        <v>8</v>
      </c>
      <c r="H61" s="48"/>
    </row>
    <row r="62" spans="1:17" ht="30" x14ac:dyDescent="0.25">
      <c r="A62" s="28" t="s">
        <v>167</v>
      </c>
      <c r="B62" s="27" t="s">
        <v>234</v>
      </c>
      <c r="C62" s="25" t="s">
        <v>168</v>
      </c>
      <c r="D62" s="1" t="s">
        <v>7</v>
      </c>
      <c r="E62" s="6">
        <v>300</v>
      </c>
      <c r="F62" s="3">
        <v>44314</v>
      </c>
      <c r="G62" s="18" t="s">
        <v>221</v>
      </c>
      <c r="H62" s="30" t="s">
        <v>220</v>
      </c>
    </row>
    <row r="63" spans="1:17" ht="18.75" x14ac:dyDescent="0.25">
      <c r="A63" s="28" t="s">
        <v>170</v>
      </c>
      <c r="B63" s="27" t="s">
        <v>169</v>
      </c>
      <c r="C63" s="25" t="s">
        <v>171</v>
      </c>
      <c r="D63" s="1" t="s">
        <v>7</v>
      </c>
      <c r="E63" s="6">
        <v>800</v>
      </c>
      <c r="F63" s="3">
        <v>44316</v>
      </c>
      <c r="G63" s="18" t="s">
        <v>221</v>
      </c>
      <c r="H63" s="30" t="s">
        <v>91</v>
      </c>
    </row>
    <row r="64" spans="1:17" ht="30" x14ac:dyDescent="0.25">
      <c r="A64" s="28" t="s">
        <v>173</v>
      </c>
      <c r="B64" s="27" t="s">
        <v>206</v>
      </c>
      <c r="C64" s="25" t="s">
        <v>175</v>
      </c>
      <c r="D64" s="1" t="s">
        <v>7</v>
      </c>
      <c r="E64" s="6">
        <v>600</v>
      </c>
      <c r="F64" s="3">
        <v>44368</v>
      </c>
      <c r="G64" s="18" t="s">
        <v>221</v>
      </c>
      <c r="H64" s="30" t="s">
        <v>58</v>
      </c>
    </row>
    <row r="65" spans="1:8" ht="18.75" x14ac:dyDescent="0.25">
      <c r="A65" s="28" t="s">
        <v>174</v>
      </c>
      <c r="B65" s="27" t="s">
        <v>235</v>
      </c>
      <c r="C65" s="25" t="s">
        <v>176</v>
      </c>
      <c r="D65" s="1" t="s">
        <v>7</v>
      </c>
      <c r="E65" s="6">
        <v>2000</v>
      </c>
      <c r="F65" s="3">
        <v>44377</v>
      </c>
      <c r="G65" s="5" t="s">
        <v>8</v>
      </c>
      <c r="H65" s="46"/>
    </row>
    <row r="66" spans="1:8" ht="30" x14ac:dyDescent="0.25">
      <c r="A66" s="28" t="s">
        <v>186</v>
      </c>
      <c r="B66" s="27" t="s">
        <v>204</v>
      </c>
      <c r="C66" s="25" t="s">
        <v>195</v>
      </c>
      <c r="D66" s="1" t="s">
        <v>7</v>
      </c>
      <c r="E66" s="6">
        <v>999</v>
      </c>
      <c r="F66" s="3">
        <v>44427</v>
      </c>
      <c r="G66" s="18" t="s">
        <v>221</v>
      </c>
      <c r="H66" s="30" t="s">
        <v>58</v>
      </c>
    </row>
    <row r="67" spans="1:8" ht="18.75" x14ac:dyDescent="0.25">
      <c r="A67" s="28" t="s">
        <v>187</v>
      </c>
      <c r="B67" s="27" t="s">
        <v>236</v>
      </c>
      <c r="C67" s="25" t="s">
        <v>196</v>
      </c>
      <c r="D67" s="1" t="s">
        <v>7</v>
      </c>
      <c r="E67" s="6">
        <v>1600</v>
      </c>
      <c r="F67" s="3">
        <v>44434</v>
      </c>
      <c r="G67" s="5" t="s">
        <v>8</v>
      </c>
      <c r="H67" s="46"/>
    </row>
    <row r="68" spans="1:8" ht="18.75" x14ac:dyDescent="0.25">
      <c r="A68" s="28" t="s">
        <v>188</v>
      </c>
      <c r="B68" s="27" t="s">
        <v>203</v>
      </c>
      <c r="C68" s="25" t="s">
        <v>197</v>
      </c>
      <c r="D68" s="1" t="s">
        <v>7</v>
      </c>
      <c r="E68" s="6">
        <v>640</v>
      </c>
      <c r="F68" s="3">
        <v>44435</v>
      </c>
      <c r="G68" s="5" t="s">
        <v>8</v>
      </c>
      <c r="H68" s="46"/>
    </row>
    <row r="69" spans="1:8" ht="36" x14ac:dyDescent="0.25">
      <c r="A69" s="28" t="s">
        <v>189</v>
      </c>
      <c r="B69" s="27" t="s">
        <v>205</v>
      </c>
      <c r="C69" s="25" t="s">
        <v>198</v>
      </c>
      <c r="D69" s="1" t="s">
        <v>7</v>
      </c>
      <c r="E69" s="6">
        <v>954</v>
      </c>
      <c r="F69" s="3">
        <v>44439</v>
      </c>
      <c r="G69" s="18" t="s">
        <v>221</v>
      </c>
      <c r="H69" s="30" t="s">
        <v>58</v>
      </c>
    </row>
    <row r="70" spans="1:8" ht="18.75" x14ac:dyDescent="0.25">
      <c r="A70" s="28" t="s">
        <v>190</v>
      </c>
      <c r="B70" s="27" t="s">
        <v>206</v>
      </c>
      <c r="C70" s="25" t="s">
        <v>175</v>
      </c>
      <c r="D70" s="1" t="s">
        <v>7</v>
      </c>
      <c r="E70" s="6">
        <v>500</v>
      </c>
      <c r="F70" s="3">
        <v>44439</v>
      </c>
      <c r="G70" s="5" t="s">
        <v>8</v>
      </c>
      <c r="H70" s="46"/>
    </row>
    <row r="71" spans="1:8" ht="18.75" x14ac:dyDescent="0.25">
      <c r="A71" s="28" t="s">
        <v>191</v>
      </c>
      <c r="B71" s="27" t="s">
        <v>30</v>
      </c>
      <c r="C71" s="25" t="s">
        <v>199</v>
      </c>
      <c r="D71" s="1" t="s">
        <v>7</v>
      </c>
      <c r="E71" s="6">
        <v>3400</v>
      </c>
      <c r="F71" s="3">
        <v>44439</v>
      </c>
      <c r="G71" s="5" t="s">
        <v>8</v>
      </c>
      <c r="H71" s="46"/>
    </row>
    <row r="72" spans="1:8" ht="18.75" x14ac:dyDescent="0.25">
      <c r="A72" s="28" t="s">
        <v>192</v>
      </c>
      <c r="B72" s="27" t="s">
        <v>30</v>
      </c>
      <c r="C72" s="25" t="s">
        <v>200</v>
      </c>
      <c r="D72" s="1" t="s">
        <v>7</v>
      </c>
      <c r="E72" s="6">
        <v>1200</v>
      </c>
      <c r="F72" s="3">
        <v>44439</v>
      </c>
      <c r="G72" s="5" t="s">
        <v>8</v>
      </c>
      <c r="H72" s="46"/>
    </row>
    <row r="73" spans="1:8" ht="18.75" x14ac:dyDescent="0.25">
      <c r="A73" s="28" t="s">
        <v>193</v>
      </c>
      <c r="B73" s="27" t="s">
        <v>30</v>
      </c>
      <c r="C73" s="25" t="s">
        <v>201</v>
      </c>
      <c r="D73" s="1" t="s">
        <v>7</v>
      </c>
      <c r="E73" s="6">
        <v>400</v>
      </c>
      <c r="F73" s="3">
        <v>44439</v>
      </c>
      <c r="G73" s="5" t="s">
        <v>8</v>
      </c>
      <c r="H73" s="46"/>
    </row>
    <row r="74" spans="1:8" ht="18.75" x14ac:dyDescent="0.25">
      <c r="A74" s="28" t="s">
        <v>194</v>
      </c>
      <c r="B74" s="27" t="s">
        <v>30</v>
      </c>
      <c r="C74" s="25" t="s">
        <v>202</v>
      </c>
      <c r="D74" s="1" t="s">
        <v>7</v>
      </c>
      <c r="E74" s="6">
        <v>700</v>
      </c>
      <c r="F74" s="3">
        <v>44439</v>
      </c>
      <c r="G74" s="5" t="s">
        <v>8</v>
      </c>
      <c r="H74" s="46"/>
    </row>
    <row r="75" spans="1:8" ht="18.75" x14ac:dyDescent="0.25">
      <c r="A75" s="28" t="s">
        <v>207</v>
      </c>
      <c r="B75" s="27" t="s">
        <v>212</v>
      </c>
      <c r="C75" s="25" t="s">
        <v>213</v>
      </c>
      <c r="D75" s="1" t="s">
        <v>7</v>
      </c>
      <c r="E75" s="6">
        <v>240</v>
      </c>
      <c r="F75" s="3">
        <v>44456</v>
      </c>
      <c r="G75" s="5" t="s">
        <v>8</v>
      </c>
      <c r="H75" s="46"/>
    </row>
    <row r="76" spans="1:8" ht="30" x14ac:dyDescent="0.25">
      <c r="A76" s="28" t="s">
        <v>208</v>
      </c>
      <c r="B76" s="27" t="s">
        <v>214</v>
      </c>
      <c r="C76" s="25" t="s">
        <v>215</v>
      </c>
      <c r="D76" s="1" t="s">
        <v>7</v>
      </c>
      <c r="E76" s="6">
        <v>600</v>
      </c>
      <c r="F76" s="3">
        <v>44468</v>
      </c>
      <c r="G76" s="18" t="s">
        <v>221</v>
      </c>
      <c r="H76" s="30" t="s">
        <v>58</v>
      </c>
    </row>
    <row r="77" spans="1:8" ht="36" x14ac:dyDescent="0.25">
      <c r="A77" s="28" t="s">
        <v>209</v>
      </c>
      <c r="B77" s="27" t="s">
        <v>52</v>
      </c>
      <c r="C77" s="26" t="s">
        <v>216</v>
      </c>
      <c r="D77" s="1" t="s">
        <v>7</v>
      </c>
      <c r="E77" s="6">
        <v>40</v>
      </c>
      <c r="F77" s="3">
        <v>44469</v>
      </c>
      <c r="G77" s="18" t="s">
        <v>221</v>
      </c>
      <c r="H77" s="30" t="s">
        <v>58</v>
      </c>
    </row>
    <row r="78" spans="1:8" ht="30" x14ac:dyDescent="0.25">
      <c r="A78" s="28" t="s">
        <v>210</v>
      </c>
      <c r="B78" s="27" t="s">
        <v>231</v>
      </c>
      <c r="C78" s="26" t="s">
        <v>217</v>
      </c>
      <c r="D78" s="1" t="s">
        <v>7</v>
      </c>
      <c r="E78" s="6">
        <v>500</v>
      </c>
      <c r="F78" s="3">
        <v>44469</v>
      </c>
      <c r="G78" s="18" t="s">
        <v>221</v>
      </c>
      <c r="H78" s="30" t="s">
        <v>58</v>
      </c>
    </row>
    <row r="79" spans="1:8" ht="18.75" x14ac:dyDescent="0.25">
      <c r="A79" s="28" t="s">
        <v>211</v>
      </c>
      <c r="B79" s="27" t="s">
        <v>218</v>
      </c>
      <c r="C79" s="25" t="s">
        <v>219</v>
      </c>
      <c r="D79" s="1" t="s">
        <v>7</v>
      </c>
      <c r="E79" s="6">
        <v>700</v>
      </c>
      <c r="F79" s="3">
        <v>44104</v>
      </c>
      <c r="G79" s="5" t="s">
        <v>8</v>
      </c>
      <c r="H79" s="46"/>
    </row>
    <row r="80" spans="1:8" ht="30" x14ac:dyDescent="0.25">
      <c r="A80" s="28" t="s">
        <v>224</v>
      </c>
      <c r="B80" s="27" t="s">
        <v>28</v>
      </c>
      <c r="C80" s="26" t="s">
        <v>225</v>
      </c>
      <c r="D80" s="1" t="s">
        <v>7</v>
      </c>
      <c r="E80" s="6">
        <v>200</v>
      </c>
      <c r="F80" s="3">
        <v>44490</v>
      </c>
      <c r="G80" s="18" t="s">
        <v>221</v>
      </c>
      <c r="H80" s="30" t="s">
        <v>58</v>
      </c>
    </row>
    <row r="81" spans="1:8" ht="18.75" x14ac:dyDescent="0.25">
      <c r="A81" s="28" t="s">
        <v>226</v>
      </c>
      <c r="B81" s="27" t="s">
        <v>227</v>
      </c>
      <c r="C81" s="25" t="s">
        <v>228</v>
      </c>
      <c r="D81" s="1" t="s">
        <v>7</v>
      </c>
      <c r="E81" s="6">
        <v>1400</v>
      </c>
      <c r="F81" s="3">
        <v>44494</v>
      </c>
      <c r="G81" s="5" t="s">
        <v>8</v>
      </c>
      <c r="H81" s="46"/>
    </row>
    <row r="82" spans="1:8" ht="18.75" x14ac:dyDescent="0.25">
      <c r="A82" s="28" t="s">
        <v>229</v>
      </c>
      <c r="B82" s="27" t="s">
        <v>231</v>
      </c>
      <c r="C82" s="25" t="s">
        <v>230</v>
      </c>
      <c r="D82" s="1" t="s">
        <v>7</v>
      </c>
      <c r="E82" s="6">
        <v>450</v>
      </c>
      <c r="F82" s="3">
        <v>44495</v>
      </c>
      <c r="G82" s="5" t="s">
        <v>8</v>
      </c>
      <c r="H82" s="30"/>
    </row>
    <row r="83" spans="1:8" ht="18.75" x14ac:dyDescent="0.25">
      <c r="A83" s="28" t="s">
        <v>237</v>
      </c>
      <c r="B83" s="27" t="s">
        <v>238</v>
      </c>
      <c r="C83" s="25" t="s">
        <v>239</v>
      </c>
      <c r="D83" s="1" t="s">
        <v>7</v>
      </c>
      <c r="E83" s="6">
        <v>550</v>
      </c>
      <c r="F83" s="3">
        <v>44496</v>
      </c>
      <c r="G83" s="5" t="s">
        <v>8</v>
      </c>
      <c r="H83" s="46"/>
    </row>
    <row r="84" spans="1:8" ht="18.75" x14ac:dyDescent="0.25">
      <c r="A84" s="31" t="s">
        <v>240</v>
      </c>
      <c r="B84" s="27" t="s">
        <v>234</v>
      </c>
      <c r="C84" s="26" t="s">
        <v>168</v>
      </c>
      <c r="D84" s="20" t="s">
        <v>7</v>
      </c>
      <c r="E84" s="21">
        <v>330</v>
      </c>
      <c r="F84" s="10">
        <v>44530</v>
      </c>
      <c r="G84" s="5" t="s">
        <v>8</v>
      </c>
      <c r="H84" s="45"/>
    </row>
    <row r="85" spans="1:8" ht="18.75" x14ac:dyDescent="0.25">
      <c r="A85" s="31" t="s">
        <v>241</v>
      </c>
      <c r="B85" s="27" t="s">
        <v>81</v>
      </c>
      <c r="C85" s="26" t="s">
        <v>242</v>
      </c>
      <c r="D85" s="20" t="s">
        <v>7</v>
      </c>
      <c r="E85" s="21">
        <v>100</v>
      </c>
      <c r="F85" s="10">
        <v>44530</v>
      </c>
      <c r="G85" s="5" t="s">
        <v>8</v>
      </c>
      <c r="H85" s="45"/>
    </row>
    <row r="86" spans="1:8" ht="36" x14ac:dyDescent="0.25">
      <c r="A86" s="31" t="s">
        <v>243</v>
      </c>
      <c r="B86" s="27" t="s">
        <v>48</v>
      </c>
      <c r="C86" s="26" t="s">
        <v>244</v>
      </c>
      <c r="D86" s="20" t="s">
        <v>7</v>
      </c>
      <c r="E86" s="21">
        <v>700</v>
      </c>
      <c r="F86" s="10">
        <v>44557</v>
      </c>
      <c r="G86" s="5" t="s">
        <v>8</v>
      </c>
      <c r="H86" s="45"/>
    </row>
    <row r="87" spans="1:8" ht="30" x14ac:dyDescent="0.25">
      <c r="A87" s="31" t="s">
        <v>245</v>
      </c>
      <c r="B87" s="27" t="s">
        <v>166</v>
      </c>
      <c r="C87" s="26" t="s">
        <v>246</v>
      </c>
      <c r="D87" s="20" t="s">
        <v>7</v>
      </c>
      <c r="E87" s="21">
        <v>2100</v>
      </c>
      <c r="F87" s="10">
        <v>44558</v>
      </c>
      <c r="G87" s="18" t="s">
        <v>221</v>
      </c>
      <c r="H87" s="29" t="s">
        <v>59</v>
      </c>
    </row>
    <row r="88" spans="1:8" ht="18.75" x14ac:dyDescent="0.25">
      <c r="A88" s="31" t="s">
        <v>247</v>
      </c>
      <c r="B88" s="27" t="s">
        <v>248</v>
      </c>
      <c r="C88" s="26" t="s">
        <v>260</v>
      </c>
      <c r="D88" s="20" t="s">
        <v>7</v>
      </c>
      <c r="E88" s="21">
        <v>300</v>
      </c>
      <c r="F88" s="10">
        <v>44560</v>
      </c>
      <c r="G88" s="5" t="s">
        <v>8</v>
      </c>
      <c r="H88" s="45"/>
    </row>
    <row r="89" spans="1:8" ht="18.75" x14ac:dyDescent="0.25">
      <c r="A89" s="31" t="s">
        <v>249</v>
      </c>
      <c r="B89" s="27" t="s">
        <v>248</v>
      </c>
      <c r="C89" s="26" t="s">
        <v>250</v>
      </c>
      <c r="D89" s="20" t="s">
        <v>7</v>
      </c>
      <c r="E89" s="21">
        <v>660</v>
      </c>
      <c r="F89" s="10">
        <v>44560</v>
      </c>
      <c r="G89" s="5" t="s">
        <v>8</v>
      </c>
      <c r="H89" s="45"/>
    </row>
    <row r="90" spans="1:8" ht="18.75" x14ac:dyDescent="0.25">
      <c r="A90" s="31" t="s">
        <v>251</v>
      </c>
      <c r="B90" s="27" t="s">
        <v>82</v>
      </c>
      <c r="C90" s="26" t="s">
        <v>135</v>
      </c>
      <c r="D90" s="20" t="s">
        <v>7</v>
      </c>
      <c r="E90" s="21">
        <v>600</v>
      </c>
      <c r="F90" s="10">
        <v>44560</v>
      </c>
      <c r="G90" s="5" t="s">
        <v>8</v>
      </c>
      <c r="H90" s="45"/>
    </row>
    <row r="91" spans="1:8" ht="30" x14ac:dyDescent="0.25">
      <c r="A91" s="31" t="s">
        <v>252</v>
      </c>
      <c r="B91" s="27" t="s">
        <v>253</v>
      </c>
      <c r="C91" s="26" t="s">
        <v>254</v>
      </c>
      <c r="D91" s="20" t="s">
        <v>7</v>
      </c>
      <c r="E91" s="21">
        <v>740</v>
      </c>
      <c r="F91" s="10">
        <v>44560</v>
      </c>
      <c r="G91" s="18" t="s">
        <v>221</v>
      </c>
      <c r="H91" s="29" t="s">
        <v>59</v>
      </c>
    </row>
    <row r="92" spans="1:8" ht="18.75" x14ac:dyDescent="0.25">
      <c r="A92" s="31" t="s">
        <v>255</v>
      </c>
      <c r="B92" s="27" t="s">
        <v>256</v>
      </c>
      <c r="C92" s="26" t="s">
        <v>257</v>
      </c>
      <c r="D92" s="20" t="s">
        <v>7</v>
      </c>
      <c r="E92" s="21">
        <v>1000</v>
      </c>
      <c r="F92" s="10">
        <v>44560</v>
      </c>
      <c r="G92" s="5" t="s">
        <v>8</v>
      </c>
      <c r="H92" s="45"/>
    </row>
    <row r="93" spans="1:8" ht="18.75" x14ac:dyDescent="0.25">
      <c r="A93" s="31" t="s">
        <v>258</v>
      </c>
      <c r="B93" s="27" t="s">
        <v>203</v>
      </c>
      <c r="C93" s="26" t="s">
        <v>259</v>
      </c>
      <c r="D93" s="20" t="s">
        <v>7</v>
      </c>
      <c r="E93" s="21">
        <v>780</v>
      </c>
      <c r="F93" s="10">
        <v>44561</v>
      </c>
      <c r="G93" s="5" t="s">
        <v>8</v>
      </c>
      <c r="H93" s="45"/>
    </row>
    <row r="94" spans="1:8" ht="18.75" x14ac:dyDescent="0.25">
      <c r="A94" s="31" t="s">
        <v>261</v>
      </c>
      <c r="B94" s="27" t="s">
        <v>93</v>
      </c>
      <c r="C94" s="26" t="s">
        <v>145</v>
      </c>
      <c r="D94" s="20" t="s">
        <v>7</v>
      </c>
      <c r="E94" s="21">
        <v>1200</v>
      </c>
      <c r="F94" s="10">
        <v>44582</v>
      </c>
      <c r="G94" s="5" t="s">
        <v>8</v>
      </c>
      <c r="H94" s="45"/>
    </row>
    <row r="95" spans="1:8" ht="18.75" x14ac:dyDescent="0.25">
      <c r="A95" s="31" t="s">
        <v>262</v>
      </c>
      <c r="B95" s="27" t="s">
        <v>267</v>
      </c>
      <c r="C95" s="26" t="s">
        <v>264</v>
      </c>
      <c r="D95" s="20" t="s">
        <v>7</v>
      </c>
      <c r="E95" s="21">
        <v>750</v>
      </c>
      <c r="F95" s="10">
        <v>44588</v>
      </c>
      <c r="G95" s="5" t="s">
        <v>8</v>
      </c>
      <c r="H95" s="45"/>
    </row>
    <row r="96" spans="1:8" ht="18.75" x14ac:dyDescent="0.25">
      <c r="A96" s="31" t="s">
        <v>263</v>
      </c>
      <c r="B96" s="27" t="s">
        <v>266</v>
      </c>
      <c r="C96" s="26" t="s">
        <v>265</v>
      </c>
      <c r="D96" s="20" t="s">
        <v>7</v>
      </c>
      <c r="E96" s="21">
        <v>450</v>
      </c>
      <c r="F96" s="10">
        <v>44589</v>
      </c>
      <c r="G96" s="5" t="s">
        <v>8</v>
      </c>
      <c r="H96" s="45"/>
    </row>
    <row r="97" spans="1:8" ht="18.75" x14ac:dyDescent="0.25">
      <c r="A97" s="31" t="s">
        <v>268</v>
      </c>
      <c r="B97" s="27" t="s">
        <v>269</v>
      </c>
      <c r="C97" s="26" t="s">
        <v>270</v>
      </c>
      <c r="D97" s="20" t="s">
        <v>7</v>
      </c>
      <c r="E97" s="21">
        <v>400</v>
      </c>
      <c r="F97" s="10">
        <v>44614</v>
      </c>
      <c r="G97" s="18" t="s">
        <v>221</v>
      </c>
      <c r="H97" s="30" t="s">
        <v>91</v>
      </c>
    </row>
    <row r="98" spans="1:8" ht="18.75" x14ac:dyDescent="0.25">
      <c r="A98" s="31" t="s">
        <v>271</v>
      </c>
      <c r="B98" s="27" t="s">
        <v>272</v>
      </c>
      <c r="C98" s="26" t="s">
        <v>273</v>
      </c>
      <c r="D98" s="20" t="s">
        <v>7</v>
      </c>
      <c r="E98" s="21">
        <v>2100</v>
      </c>
      <c r="F98" s="10">
        <v>44615</v>
      </c>
      <c r="G98" s="5" t="s">
        <v>8</v>
      </c>
      <c r="H98" s="45"/>
    </row>
    <row r="99" spans="1:8" ht="18.75" x14ac:dyDescent="0.25">
      <c r="A99" s="31" t="s">
        <v>274</v>
      </c>
      <c r="B99" s="27" t="s">
        <v>275</v>
      </c>
      <c r="C99" s="26" t="s">
        <v>276</v>
      </c>
      <c r="D99" s="20" t="s">
        <v>7</v>
      </c>
      <c r="E99" s="21">
        <v>300</v>
      </c>
      <c r="F99" s="10">
        <v>44616</v>
      </c>
      <c r="G99" s="5" t="s">
        <v>8</v>
      </c>
      <c r="H99" s="45"/>
    </row>
    <row r="100" spans="1:8" ht="18.75" x14ac:dyDescent="0.25">
      <c r="A100" s="31" t="s">
        <v>278</v>
      </c>
      <c r="B100" s="27" t="s">
        <v>275</v>
      </c>
      <c r="C100" s="26" t="s">
        <v>277</v>
      </c>
      <c r="D100" s="20" t="s">
        <v>7</v>
      </c>
      <c r="E100" s="21">
        <v>700</v>
      </c>
      <c r="F100" s="10">
        <v>44616</v>
      </c>
      <c r="G100" s="5" t="s">
        <v>8</v>
      </c>
      <c r="H100" s="45"/>
    </row>
    <row r="101" spans="1:8" ht="18.75" x14ac:dyDescent="0.25">
      <c r="A101" s="31" t="s">
        <v>279</v>
      </c>
      <c r="B101" s="27" t="s">
        <v>275</v>
      </c>
      <c r="C101" s="26" t="s">
        <v>280</v>
      </c>
      <c r="D101" s="20" t="s">
        <v>7</v>
      </c>
      <c r="E101" s="21">
        <v>700</v>
      </c>
      <c r="F101" s="10">
        <v>44616</v>
      </c>
      <c r="G101" s="5" t="s">
        <v>8</v>
      </c>
      <c r="H101" s="45"/>
    </row>
    <row r="102" spans="1:8" ht="18.75" x14ac:dyDescent="0.25">
      <c r="A102" s="31" t="s">
        <v>281</v>
      </c>
      <c r="B102" s="27" t="s">
        <v>45</v>
      </c>
      <c r="C102" s="26" t="s">
        <v>282</v>
      </c>
      <c r="D102" s="20" t="s">
        <v>7</v>
      </c>
      <c r="E102" s="21">
        <v>1000</v>
      </c>
      <c r="F102" s="10">
        <v>44617</v>
      </c>
      <c r="G102" s="5" t="s">
        <v>8</v>
      </c>
      <c r="H102" s="45"/>
    </row>
    <row r="103" spans="1:8" ht="18.75" x14ac:dyDescent="0.25">
      <c r="A103" s="31" t="s">
        <v>283</v>
      </c>
      <c r="B103" s="27" t="s">
        <v>45</v>
      </c>
      <c r="C103" s="26" t="s">
        <v>284</v>
      </c>
      <c r="D103" s="20" t="s">
        <v>7</v>
      </c>
      <c r="E103" s="21">
        <v>600</v>
      </c>
      <c r="F103" s="10">
        <v>44617</v>
      </c>
      <c r="G103" s="5" t="s">
        <v>8</v>
      </c>
      <c r="H103" s="45"/>
    </row>
    <row r="104" spans="1:8" ht="18.75" x14ac:dyDescent="0.25">
      <c r="A104" s="31" t="s">
        <v>285</v>
      </c>
      <c r="B104" s="27" t="s">
        <v>286</v>
      </c>
      <c r="C104" s="26" t="s">
        <v>642</v>
      </c>
      <c r="D104" s="20" t="s">
        <v>7</v>
      </c>
      <c r="E104" s="21">
        <v>600</v>
      </c>
      <c r="F104" s="10">
        <v>44617</v>
      </c>
      <c r="G104" s="5" t="s">
        <v>8</v>
      </c>
      <c r="H104" s="45"/>
    </row>
    <row r="105" spans="1:8" ht="18.75" x14ac:dyDescent="0.25">
      <c r="A105" s="31" t="s">
        <v>287</v>
      </c>
      <c r="B105" s="27" t="s">
        <v>286</v>
      </c>
      <c r="C105" s="26" t="s">
        <v>643</v>
      </c>
      <c r="D105" s="20" t="s">
        <v>7</v>
      </c>
      <c r="E105" s="21">
        <v>960</v>
      </c>
      <c r="F105" s="10">
        <v>44617</v>
      </c>
      <c r="G105" s="5" t="s">
        <v>8</v>
      </c>
      <c r="H105" s="45"/>
    </row>
    <row r="106" spans="1:8" ht="18.75" x14ac:dyDescent="0.25">
      <c r="A106" s="31" t="s">
        <v>288</v>
      </c>
      <c r="B106" s="27" t="s">
        <v>289</v>
      </c>
      <c r="C106" s="26" t="s">
        <v>641</v>
      </c>
      <c r="D106" s="20" t="s">
        <v>7</v>
      </c>
      <c r="E106" s="21">
        <v>1000</v>
      </c>
      <c r="F106" s="10">
        <v>44620</v>
      </c>
      <c r="G106" s="5" t="s">
        <v>8</v>
      </c>
      <c r="H106" s="45"/>
    </row>
    <row r="107" spans="1:8" ht="18.75" x14ac:dyDescent="0.25">
      <c r="A107" s="31" t="s">
        <v>290</v>
      </c>
      <c r="B107" s="27" t="s">
        <v>39</v>
      </c>
      <c r="C107" s="26" t="s">
        <v>309</v>
      </c>
      <c r="D107" s="20" t="s">
        <v>7</v>
      </c>
      <c r="E107" s="21">
        <v>1100</v>
      </c>
      <c r="F107" s="10">
        <v>44620</v>
      </c>
      <c r="G107" s="5" t="s">
        <v>8</v>
      </c>
      <c r="H107" s="45"/>
    </row>
    <row r="108" spans="1:8" ht="18.75" x14ac:dyDescent="0.25">
      <c r="A108" s="31" t="s">
        <v>291</v>
      </c>
      <c r="B108" s="27" t="s">
        <v>39</v>
      </c>
      <c r="C108" s="26" t="s">
        <v>644</v>
      </c>
      <c r="D108" s="20" t="s">
        <v>7</v>
      </c>
      <c r="E108" s="21">
        <v>700</v>
      </c>
      <c r="F108" s="10">
        <v>44620</v>
      </c>
      <c r="G108" s="5" t="s">
        <v>8</v>
      </c>
      <c r="H108" s="45"/>
    </row>
    <row r="109" spans="1:8" ht="18.75" x14ac:dyDescent="0.25">
      <c r="A109" s="31" t="s">
        <v>292</v>
      </c>
      <c r="B109" s="27" t="s">
        <v>293</v>
      </c>
      <c r="C109" s="26" t="s">
        <v>294</v>
      </c>
      <c r="D109" s="20" t="s">
        <v>7</v>
      </c>
      <c r="E109" s="21">
        <v>360</v>
      </c>
      <c r="F109" s="10">
        <v>44620</v>
      </c>
      <c r="G109" s="34" t="s">
        <v>8</v>
      </c>
      <c r="H109" s="45"/>
    </row>
    <row r="110" spans="1:8" ht="18.75" x14ac:dyDescent="0.25">
      <c r="A110" s="31" t="s">
        <v>296</v>
      </c>
      <c r="B110" s="27" t="s">
        <v>295</v>
      </c>
      <c r="C110" s="26" t="s">
        <v>171</v>
      </c>
      <c r="D110" s="20" t="s">
        <v>7</v>
      </c>
      <c r="E110" s="21">
        <v>800</v>
      </c>
      <c r="F110" s="10">
        <v>44620</v>
      </c>
      <c r="G110" s="5" t="s">
        <v>8</v>
      </c>
      <c r="H110" s="45"/>
    </row>
    <row r="111" spans="1:8" ht="18.75" x14ac:dyDescent="0.25">
      <c r="A111" s="31" t="s">
        <v>297</v>
      </c>
      <c r="B111" s="27" t="s">
        <v>298</v>
      </c>
      <c r="C111" s="26" t="s">
        <v>299</v>
      </c>
      <c r="D111" s="20" t="s">
        <v>7</v>
      </c>
      <c r="E111" s="21">
        <v>900</v>
      </c>
      <c r="F111" s="10">
        <v>44620</v>
      </c>
      <c r="G111" s="18" t="s">
        <v>221</v>
      </c>
      <c r="H111" s="30" t="s">
        <v>591</v>
      </c>
    </row>
    <row r="112" spans="1:8" ht="30" x14ac:dyDescent="0.25">
      <c r="A112" s="31" t="s">
        <v>302</v>
      </c>
      <c r="B112" s="27" t="s">
        <v>301</v>
      </c>
      <c r="C112" s="26" t="s">
        <v>300</v>
      </c>
      <c r="D112" s="20" t="s">
        <v>7</v>
      </c>
      <c r="E112" s="21">
        <v>350</v>
      </c>
      <c r="F112" s="10">
        <v>44620</v>
      </c>
      <c r="G112" s="18" t="s">
        <v>221</v>
      </c>
      <c r="H112" s="45" t="s">
        <v>59</v>
      </c>
    </row>
    <row r="113" spans="1:8" ht="18.75" x14ac:dyDescent="0.25">
      <c r="A113" s="31" t="s">
        <v>303</v>
      </c>
      <c r="B113" s="27" t="s">
        <v>372</v>
      </c>
      <c r="C113" s="26" t="s">
        <v>304</v>
      </c>
      <c r="D113" s="20" t="s">
        <v>7</v>
      </c>
      <c r="E113" s="21">
        <v>400</v>
      </c>
      <c r="F113" s="10">
        <v>44620</v>
      </c>
      <c r="G113" s="5" t="s">
        <v>8</v>
      </c>
      <c r="H113" s="45"/>
    </row>
    <row r="114" spans="1:8" ht="18.75" x14ac:dyDescent="0.25">
      <c r="A114" s="31" t="s">
        <v>310</v>
      </c>
      <c r="B114" s="27" t="s">
        <v>305</v>
      </c>
      <c r="C114" s="26" t="s">
        <v>306</v>
      </c>
      <c r="D114" s="20" t="s">
        <v>7</v>
      </c>
      <c r="E114" s="21">
        <v>140</v>
      </c>
      <c r="F114" s="10">
        <v>44620</v>
      </c>
      <c r="G114" s="5" t="s">
        <v>8</v>
      </c>
      <c r="H114" s="45"/>
    </row>
    <row r="115" spans="1:8" ht="18.75" x14ac:dyDescent="0.25">
      <c r="A115" s="31" t="s">
        <v>311</v>
      </c>
      <c r="B115" s="27" t="s">
        <v>307</v>
      </c>
      <c r="C115" s="26" t="s">
        <v>308</v>
      </c>
      <c r="D115" s="20" t="s">
        <v>7</v>
      </c>
      <c r="E115" s="21">
        <v>800</v>
      </c>
      <c r="F115" s="10">
        <v>44620</v>
      </c>
      <c r="G115" s="5" t="s">
        <v>8</v>
      </c>
      <c r="H115" s="45"/>
    </row>
    <row r="116" spans="1:8" ht="18.75" x14ac:dyDescent="0.25">
      <c r="A116" s="31" t="s">
        <v>312</v>
      </c>
      <c r="B116" s="27" t="s">
        <v>315</v>
      </c>
      <c r="C116" s="26" t="s">
        <v>316</v>
      </c>
      <c r="D116" s="20" t="s">
        <v>7</v>
      </c>
      <c r="E116" s="21">
        <v>400</v>
      </c>
      <c r="F116" s="10">
        <v>44638</v>
      </c>
      <c r="G116" s="5" t="s">
        <v>8</v>
      </c>
      <c r="H116" s="45"/>
    </row>
    <row r="117" spans="1:8" ht="36" x14ac:dyDescent="0.25">
      <c r="A117" s="31" t="s">
        <v>313</v>
      </c>
      <c r="B117" s="27" t="s">
        <v>317</v>
      </c>
      <c r="C117" s="26" t="s">
        <v>318</v>
      </c>
      <c r="D117" s="20" t="s">
        <v>7</v>
      </c>
      <c r="E117" s="21">
        <v>200</v>
      </c>
      <c r="F117" s="10">
        <v>44645</v>
      </c>
      <c r="G117" s="18" t="s">
        <v>221</v>
      </c>
      <c r="H117" s="30" t="s">
        <v>591</v>
      </c>
    </row>
    <row r="118" spans="1:8" ht="18.75" x14ac:dyDescent="0.25">
      <c r="A118" s="31" t="s">
        <v>314</v>
      </c>
      <c r="B118" s="27" t="s">
        <v>319</v>
      </c>
      <c r="C118" s="26" t="s">
        <v>320</v>
      </c>
      <c r="D118" s="20" t="s">
        <v>7</v>
      </c>
      <c r="E118" s="21">
        <v>24.99</v>
      </c>
      <c r="F118" s="10">
        <v>44648</v>
      </c>
      <c r="G118" s="5" t="s">
        <v>8</v>
      </c>
      <c r="H118" s="45"/>
    </row>
    <row r="119" spans="1:8" ht="36" x14ac:dyDescent="0.25">
      <c r="A119" s="31" t="s">
        <v>322</v>
      </c>
      <c r="B119" s="27" t="s">
        <v>52</v>
      </c>
      <c r="C119" s="26" t="s">
        <v>321</v>
      </c>
      <c r="D119" s="20" t="s">
        <v>7</v>
      </c>
      <c r="E119" s="21">
        <v>370</v>
      </c>
      <c r="F119" s="10">
        <v>44651</v>
      </c>
      <c r="G119" s="5" t="s">
        <v>8</v>
      </c>
      <c r="H119" s="45"/>
    </row>
    <row r="120" spans="1:8" ht="18.75" x14ac:dyDescent="0.25">
      <c r="A120" s="31" t="s">
        <v>323</v>
      </c>
      <c r="B120" s="27" t="s">
        <v>204</v>
      </c>
      <c r="C120" s="25" t="s">
        <v>324</v>
      </c>
      <c r="D120" s="1" t="s">
        <v>7</v>
      </c>
      <c r="E120" s="6">
        <v>1100</v>
      </c>
      <c r="F120" s="10">
        <v>44651</v>
      </c>
      <c r="G120" s="5" t="s">
        <v>8</v>
      </c>
      <c r="H120" s="45"/>
    </row>
    <row r="121" spans="1:8" ht="18.75" x14ac:dyDescent="0.25">
      <c r="A121" s="31" t="s">
        <v>326</v>
      </c>
      <c r="B121" s="27" t="s">
        <v>408</v>
      </c>
      <c r="C121" s="25" t="s">
        <v>325</v>
      </c>
      <c r="D121" s="1" t="s">
        <v>7</v>
      </c>
      <c r="E121" s="6">
        <v>800</v>
      </c>
      <c r="F121" s="10">
        <v>44651</v>
      </c>
      <c r="G121" s="5" t="s">
        <v>8</v>
      </c>
      <c r="H121" s="45"/>
    </row>
    <row r="122" spans="1:8" ht="36" x14ac:dyDescent="0.25">
      <c r="A122" s="31" t="s">
        <v>327</v>
      </c>
      <c r="B122" s="27" t="s">
        <v>328</v>
      </c>
      <c r="C122" s="25" t="s">
        <v>329</v>
      </c>
      <c r="D122" s="1" t="s">
        <v>7</v>
      </c>
      <c r="E122" s="6">
        <v>972</v>
      </c>
      <c r="F122" s="10">
        <v>44666</v>
      </c>
      <c r="G122" s="5" t="s">
        <v>8</v>
      </c>
      <c r="H122" s="45"/>
    </row>
    <row r="123" spans="1:8" ht="18.75" x14ac:dyDescent="0.25">
      <c r="A123" s="31" t="s">
        <v>330</v>
      </c>
      <c r="B123" s="27" t="s">
        <v>331</v>
      </c>
      <c r="C123" s="25" t="s">
        <v>350</v>
      </c>
      <c r="D123" s="1" t="s">
        <v>7</v>
      </c>
      <c r="E123" s="6">
        <v>1600</v>
      </c>
      <c r="F123" s="10">
        <v>44678</v>
      </c>
      <c r="G123" s="18" t="s">
        <v>221</v>
      </c>
      <c r="H123" s="30" t="s">
        <v>591</v>
      </c>
    </row>
    <row r="124" spans="1:8" ht="18.75" x14ac:dyDescent="0.25">
      <c r="A124" s="31" t="s">
        <v>332</v>
      </c>
      <c r="B124" s="27" t="s">
        <v>212</v>
      </c>
      <c r="C124" s="25" t="s">
        <v>333</v>
      </c>
      <c r="D124" s="1" t="s">
        <v>7</v>
      </c>
      <c r="E124" s="6">
        <v>300</v>
      </c>
      <c r="F124" s="10">
        <v>44679</v>
      </c>
      <c r="G124" s="5" t="s">
        <v>8</v>
      </c>
      <c r="H124" s="45"/>
    </row>
    <row r="125" spans="1:8" ht="18.75" x14ac:dyDescent="0.25">
      <c r="A125" s="31" t="s">
        <v>334</v>
      </c>
      <c r="B125" s="27" t="s">
        <v>335</v>
      </c>
      <c r="C125" s="25" t="s">
        <v>336</v>
      </c>
      <c r="D125" s="1" t="s">
        <v>351</v>
      </c>
      <c r="E125" s="6">
        <v>940</v>
      </c>
      <c r="F125" s="10">
        <v>44680</v>
      </c>
      <c r="G125" s="34" t="s">
        <v>8</v>
      </c>
      <c r="H125" s="45"/>
    </row>
    <row r="126" spans="1:8" ht="18.75" x14ac:dyDescent="0.25">
      <c r="A126" s="31" t="s">
        <v>337</v>
      </c>
      <c r="B126" s="27" t="s">
        <v>338</v>
      </c>
      <c r="C126" s="25" t="s">
        <v>339</v>
      </c>
      <c r="D126" s="1" t="s">
        <v>7</v>
      </c>
      <c r="E126" s="6">
        <v>360</v>
      </c>
      <c r="F126" s="10">
        <v>44680</v>
      </c>
      <c r="G126" s="5" t="s">
        <v>8</v>
      </c>
      <c r="H126" s="45"/>
    </row>
    <row r="127" spans="1:8" ht="18.75" x14ac:dyDescent="0.25">
      <c r="A127" s="31" t="s">
        <v>341</v>
      </c>
      <c r="B127" s="27" t="s">
        <v>27</v>
      </c>
      <c r="C127" s="25" t="s">
        <v>340</v>
      </c>
      <c r="D127" s="1" t="s">
        <v>7</v>
      </c>
      <c r="E127" s="6">
        <v>900</v>
      </c>
      <c r="F127" s="10">
        <v>44680</v>
      </c>
      <c r="G127" s="5" t="s">
        <v>8</v>
      </c>
      <c r="H127" s="45"/>
    </row>
    <row r="128" spans="1:8" ht="18.75" x14ac:dyDescent="0.25">
      <c r="A128" s="31" t="s">
        <v>342</v>
      </c>
      <c r="B128" s="27" t="s">
        <v>35</v>
      </c>
      <c r="C128" s="25" t="s">
        <v>343</v>
      </c>
      <c r="D128" s="1" t="s">
        <v>7</v>
      </c>
      <c r="E128" s="6">
        <v>5000</v>
      </c>
      <c r="F128" s="10">
        <v>44680</v>
      </c>
      <c r="G128" s="18" t="s">
        <v>221</v>
      </c>
      <c r="H128" s="45" t="s">
        <v>407</v>
      </c>
    </row>
    <row r="129" spans="1:8" ht="18.75" x14ac:dyDescent="0.25">
      <c r="A129" s="31" t="s">
        <v>347</v>
      </c>
      <c r="B129" s="27" t="s">
        <v>35</v>
      </c>
      <c r="C129" s="25" t="s">
        <v>344</v>
      </c>
      <c r="D129" s="1" t="s">
        <v>7</v>
      </c>
      <c r="E129" s="6">
        <v>1000</v>
      </c>
      <c r="F129" s="10">
        <v>44680</v>
      </c>
      <c r="G129" s="18" t="s">
        <v>221</v>
      </c>
      <c r="H129" s="45" t="s">
        <v>407</v>
      </c>
    </row>
    <row r="130" spans="1:8" ht="18.75" x14ac:dyDescent="0.25">
      <c r="A130" s="31" t="s">
        <v>348</v>
      </c>
      <c r="B130" s="27" t="s">
        <v>35</v>
      </c>
      <c r="C130" s="25" t="s">
        <v>345</v>
      </c>
      <c r="D130" s="1" t="s">
        <v>7</v>
      </c>
      <c r="E130" s="6">
        <v>400</v>
      </c>
      <c r="F130" s="10">
        <v>44680</v>
      </c>
      <c r="G130" s="18" t="s">
        <v>221</v>
      </c>
      <c r="H130" s="45" t="s">
        <v>407</v>
      </c>
    </row>
    <row r="131" spans="1:8" ht="18.75" x14ac:dyDescent="0.25">
      <c r="A131" s="31" t="s">
        <v>349</v>
      </c>
      <c r="B131" s="27" t="s">
        <v>35</v>
      </c>
      <c r="C131" s="25" t="s">
        <v>346</v>
      </c>
      <c r="D131" s="1" t="s">
        <v>7</v>
      </c>
      <c r="E131" s="6">
        <v>900</v>
      </c>
      <c r="F131" s="10">
        <v>44680</v>
      </c>
      <c r="G131" s="18" t="s">
        <v>221</v>
      </c>
      <c r="H131" s="45" t="s">
        <v>407</v>
      </c>
    </row>
    <row r="132" spans="1:8" ht="18.75" x14ac:dyDescent="0.25">
      <c r="A132" s="31" t="s">
        <v>352</v>
      </c>
      <c r="B132" s="27" t="s">
        <v>214</v>
      </c>
      <c r="C132" s="25" t="s">
        <v>353</v>
      </c>
      <c r="D132" s="1" t="s">
        <v>7</v>
      </c>
      <c r="E132" s="6">
        <v>540</v>
      </c>
      <c r="F132" s="3">
        <v>44712</v>
      </c>
      <c r="G132" s="7" t="s">
        <v>17</v>
      </c>
      <c r="H132" s="45" t="s">
        <v>20</v>
      </c>
    </row>
    <row r="133" spans="1:8" ht="18.75" x14ac:dyDescent="0.25">
      <c r="A133" s="31" t="s">
        <v>354</v>
      </c>
      <c r="B133" s="27" t="s">
        <v>355</v>
      </c>
      <c r="C133" s="25" t="s">
        <v>370</v>
      </c>
      <c r="D133" s="1" t="s">
        <v>7</v>
      </c>
      <c r="E133" s="6">
        <v>1250</v>
      </c>
      <c r="F133" s="3">
        <v>44720</v>
      </c>
      <c r="G133" s="7" t="s">
        <v>17</v>
      </c>
      <c r="H133" s="45" t="s">
        <v>20</v>
      </c>
    </row>
    <row r="134" spans="1:8" ht="18.75" x14ac:dyDescent="0.25">
      <c r="A134" s="31" t="s">
        <v>356</v>
      </c>
      <c r="B134" s="27" t="s">
        <v>74</v>
      </c>
      <c r="C134" s="25" t="s">
        <v>358</v>
      </c>
      <c r="D134" s="1" t="s">
        <v>7</v>
      </c>
      <c r="E134" s="6">
        <v>600</v>
      </c>
      <c r="F134" s="3">
        <v>44727</v>
      </c>
      <c r="G134" s="5" t="s">
        <v>8</v>
      </c>
      <c r="H134" s="45"/>
    </row>
    <row r="135" spans="1:8" ht="18.75" x14ac:dyDescent="0.25">
      <c r="A135" s="31" t="s">
        <v>357</v>
      </c>
      <c r="B135" s="27" t="s">
        <v>592</v>
      </c>
      <c r="C135" s="25" t="s">
        <v>359</v>
      </c>
      <c r="D135" s="1" t="s">
        <v>7</v>
      </c>
      <c r="E135" s="6">
        <v>900</v>
      </c>
      <c r="F135" s="3">
        <v>44733</v>
      </c>
      <c r="G135" s="5" t="s">
        <v>8</v>
      </c>
      <c r="H135" s="45"/>
    </row>
    <row r="136" spans="1:8" ht="18.75" x14ac:dyDescent="0.25">
      <c r="A136" s="31" t="s">
        <v>360</v>
      </c>
      <c r="B136" s="27" t="s">
        <v>361</v>
      </c>
      <c r="C136" s="25" t="s">
        <v>362</v>
      </c>
      <c r="D136" s="1" t="s">
        <v>7</v>
      </c>
      <c r="E136" s="6">
        <v>1400</v>
      </c>
      <c r="F136" s="3">
        <v>44735</v>
      </c>
      <c r="G136" s="5" t="s">
        <v>8</v>
      </c>
      <c r="H136" s="45"/>
    </row>
    <row r="137" spans="1:8" ht="18.75" x14ac:dyDescent="0.25">
      <c r="A137" s="31" t="s">
        <v>363</v>
      </c>
      <c r="B137" s="27" t="s">
        <v>364</v>
      </c>
      <c r="C137" s="25" t="s">
        <v>365</v>
      </c>
      <c r="D137" s="1" t="s">
        <v>7</v>
      </c>
      <c r="E137" s="6">
        <v>1980</v>
      </c>
      <c r="F137" s="3">
        <v>44742</v>
      </c>
      <c r="G137" s="5" t="s">
        <v>8</v>
      </c>
      <c r="H137" s="45"/>
    </row>
    <row r="138" spans="1:8" ht="18.75" x14ac:dyDescent="0.25">
      <c r="A138" s="31" t="s">
        <v>366</v>
      </c>
      <c r="B138" s="27" t="s">
        <v>99</v>
      </c>
      <c r="C138" s="25" t="s">
        <v>367</v>
      </c>
      <c r="D138" s="1" t="s">
        <v>7</v>
      </c>
      <c r="E138" s="6">
        <v>700</v>
      </c>
      <c r="F138" s="3">
        <v>44742</v>
      </c>
      <c r="G138" s="5" t="s">
        <v>8</v>
      </c>
      <c r="H138" s="45"/>
    </row>
    <row r="139" spans="1:8" ht="18.75" x14ac:dyDescent="0.25">
      <c r="A139" s="31" t="s">
        <v>368</v>
      </c>
      <c r="B139" s="27" t="s">
        <v>371</v>
      </c>
      <c r="C139" s="25" t="s">
        <v>369</v>
      </c>
      <c r="D139" s="1" t="s">
        <v>7</v>
      </c>
      <c r="E139" s="6">
        <v>300</v>
      </c>
      <c r="F139" s="3">
        <v>44742</v>
      </c>
      <c r="G139" s="5" t="s">
        <v>8</v>
      </c>
      <c r="H139" s="45"/>
    </row>
    <row r="140" spans="1:8" ht="18.75" x14ac:dyDescent="0.25">
      <c r="A140" s="31" t="s">
        <v>373</v>
      </c>
      <c r="B140" s="27" t="s">
        <v>374</v>
      </c>
      <c r="C140" s="25" t="s">
        <v>387</v>
      </c>
      <c r="D140" s="1" t="s">
        <v>7</v>
      </c>
      <c r="E140" s="6">
        <v>300</v>
      </c>
      <c r="F140" s="3">
        <v>44760</v>
      </c>
      <c r="G140" s="5" t="s">
        <v>8</v>
      </c>
      <c r="H140" s="45"/>
    </row>
    <row r="141" spans="1:8" ht="18.75" x14ac:dyDescent="0.25">
      <c r="A141" s="31" t="s">
        <v>376</v>
      </c>
      <c r="B141" s="27" t="s">
        <v>28</v>
      </c>
      <c r="C141" s="25" t="s">
        <v>375</v>
      </c>
      <c r="D141" s="1" t="s">
        <v>7</v>
      </c>
      <c r="E141" s="6">
        <v>250</v>
      </c>
      <c r="F141" s="3">
        <v>44770</v>
      </c>
      <c r="G141" s="5" t="s">
        <v>8</v>
      </c>
      <c r="H141" s="45"/>
    </row>
    <row r="142" spans="1:8" ht="18.75" x14ac:dyDescent="0.25">
      <c r="A142" s="31" t="s">
        <v>377</v>
      </c>
      <c r="B142" s="27" t="s">
        <v>203</v>
      </c>
      <c r="C142" s="25" t="s">
        <v>378</v>
      </c>
      <c r="D142" s="1" t="s">
        <v>7</v>
      </c>
      <c r="E142" s="6">
        <v>300</v>
      </c>
      <c r="F142" s="3">
        <v>44770</v>
      </c>
      <c r="G142" s="5" t="s">
        <v>8</v>
      </c>
      <c r="H142" s="45"/>
    </row>
    <row r="143" spans="1:8" ht="18.75" x14ac:dyDescent="0.25">
      <c r="A143" s="31" t="s">
        <v>379</v>
      </c>
      <c r="B143" s="27" t="s">
        <v>236</v>
      </c>
      <c r="C143" s="25" t="s">
        <v>380</v>
      </c>
      <c r="D143" s="1" t="s">
        <v>7</v>
      </c>
      <c r="E143" s="6">
        <v>600</v>
      </c>
      <c r="F143" s="3">
        <v>44770</v>
      </c>
      <c r="G143" s="5" t="s">
        <v>8</v>
      </c>
      <c r="H143" s="45"/>
    </row>
    <row r="144" spans="1:8" ht="18.75" x14ac:dyDescent="0.25">
      <c r="A144" s="31" t="s">
        <v>383</v>
      </c>
      <c r="B144" s="27" t="s">
        <v>382</v>
      </c>
      <c r="C144" s="25" t="s">
        <v>381</v>
      </c>
      <c r="D144" s="1" t="s">
        <v>7</v>
      </c>
      <c r="E144" s="6">
        <v>1150</v>
      </c>
      <c r="F144" s="3">
        <v>44770</v>
      </c>
      <c r="G144" s="5" t="s">
        <v>8</v>
      </c>
      <c r="H144" s="45"/>
    </row>
    <row r="145" spans="1:8" ht="18.75" x14ac:dyDescent="0.25">
      <c r="A145" s="31" t="s">
        <v>384</v>
      </c>
      <c r="B145" s="27" t="s">
        <v>385</v>
      </c>
      <c r="C145" s="25" t="s">
        <v>386</v>
      </c>
      <c r="D145" s="1" t="s">
        <v>7</v>
      </c>
      <c r="E145" s="6">
        <v>900</v>
      </c>
      <c r="F145" s="3">
        <v>44770</v>
      </c>
      <c r="G145" s="5" t="s">
        <v>8</v>
      </c>
      <c r="H145" s="45"/>
    </row>
    <row r="146" spans="1:8" ht="18.75" x14ac:dyDescent="0.25">
      <c r="A146" s="31" t="s">
        <v>388</v>
      </c>
      <c r="B146" s="27" t="s">
        <v>72</v>
      </c>
      <c r="C146" s="25" t="s">
        <v>389</v>
      </c>
      <c r="D146" s="1" t="s">
        <v>7</v>
      </c>
      <c r="E146" s="6">
        <v>400</v>
      </c>
      <c r="F146" s="3">
        <v>44791</v>
      </c>
      <c r="G146" s="5" t="s">
        <v>8</v>
      </c>
      <c r="H146" s="45"/>
    </row>
    <row r="147" spans="1:8" ht="18.75" x14ac:dyDescent="0.25">
      <c r="A147" s="31" t="s">
        <v>390</v>
      </c>
      <c r="B147" s="27" t="s">
        <v>50</v>
      </c>
      <c r="C147" s="25" t="s">
        <v>391</v>
      </c>
      <c r="D147" s="1" t="s">
        <v>7</v>
      </c>
      <c r="E147" s="6">
        <v>300</v>
      </c>
      <c r="F147" s="3">
        <v>44796</v>
      </c>
      <c r="G147" s="5" t="s">
        <v>8</v>
      </c>
      <c r="H147" s="45"/>
    </row>
    <row r="148" spans="1:8" ht="18.75" x14ac:dyDescent="0.25">
      <c r="A148" s="31" t="s">
        <v>393</v>
      </c>
      <c r="B148" s="27" t="s">
        <v>50</v>
      </c>
      <c r="C148" s="25" t="s">
        <v>392</v>
      </c>
      <c r="D148" s="1" t="s">
        <v>7</v>
      </c>
      <c r="E148" s="6">
        <v>290</v>
      </c>
      <c r="F148" s="3">
        <v>44796</v>
      </c>
      <c r="G148" s="5" t="s">
        <v>8</v>
      </c>
      <c r="H148" s="45"/>
    </row>
    <row r="149" spans="1:8" ht="18.75" x14ac:dyDescent="0.25">
      <c r="A149" s="31" t="s">
        <v>394</v>
      </c>
      <c r="B149" s="27" t="s">
        <v>395</v>
      </c>
      <c r="C149" s="25" t="s">
        <v>645</v>
      </c>
      <c r="D149" s="1" t="s">
        <v>7</v>
      </c>
      <c r="E149" s="6">
        <v>240</v>
      </c>
      <c r="F149" s="3">
        <v>44804</v>
      </c>
      <c r="G149" s="5" t="s">
        <v>8</v>
      </c>
      <c r="H149" s="45"/>
    </row>
    <row r="150" spans="1:8" ht="36" x14ac:dyDescent="0.25">
      <c r="A150" s="31" t="s">
        <v>396</v>
      </c>
      <c r="B150" s="27" t="s">
        <v>397</v>
      </c>
      <c r="C150" s="25" t="s">
        <v>398</v>
      </c>
      <c r="D150" s="1" t="s">
        <v>7</v>
      </c>
      <c r="E150" s="6">
        <v>500</v>
      </c>
      <c r="F150" s="3">
        <v>44804</v>
      </c>
      <c r="G150" s="18" t="s">
        <v>221</v>
      </c>
      <c r="H150" s="30" t="s">
        <v>58</v>
      </c>
    </row>
    <row r="151" spans="1:8" ht="29.25" customHeight="1" x14ac:dyDescent="0.25">
      <c r="A151" s="31" t="s">
        <v>399</v>
      </c>
      <c r="B151" s="27" t="s">
        <v>400</v>
      </c>
      <c r="C151" s="25" t="s">
        <v>401</v>
      </c>
      <c r="D151" s="1" t="s">
        <v>7</v>
      </c>
      <c r="E151" s="6">
        <v>700</v>
      </c>
      <c r="F151" s="3">
        <v>44804</v>
      </c>
      <c r="G151" s="5" t="s">
        <v>8</v>
      </c>
      <c r="H151" s="45"/>
    </row>
    <row r="152" spans="1:8" ht="18.75" x14ac:dyDescent="0.25">
      <c r="A152" s="31" t="s">
        <v>402</v>
      </c>
      <c r="B152" s="27" t="s">
        <v>403</v>
      </c>
      <c r="C152" s="25" t="s">
        <v>404</v>
      </c>
      <c r="D152" s="1" t="s">
        <v>7</v>
      </c>
      <c r="E152" s="6">
        <v>700</v>
      </c>
      <c r="F152" s="3">
        <v>44804</v>
      </c>
      <c r="G152" s="5" t="s">
        <v>8</v>
      </c>
      <c r="H152" s="45"/>
    </row>
    <row r="153" spans="1:8" ht="18.75" x14ac:dyDescent="0.25">
      <c r="A153" s="31" t="s">
        <v>405</v>
      </c>
      <c r="B153" s="27" t="s">
        <v>227</v>
      </c>
      <c r="C153" s="25" t="s">
        <v>406</v>
      </c>
      <c r="D153" s="1" t="s">
        <v>7</v>
      </c>
      <c r="E153" s="6">
        <v>750</v>
      </c>
      <c r="F153" s="3">
        <v>44804</v>
      </c>
      <c r="G153" s="5" t="s">
        <v>8</v>
      </c>
      <c r="H153" s="45"/>
    </row>
    <row r="154" spans="1:8" ht="18.75" x14ac:dyDescent="0.25">
      <c r="A154" s="31" t="s">
        <v>409</v>
      </c>
      <c r="B154" s="27" t="s">
        <v>416</v>
      </c>
      <c r="C154" s="25" t="s">
        <v>370</v>
      </c>
      <c r="D154" s="1" t="s">
        <v>7</v>
      </c>
      <c r="E154" s="6">
        <v>1250</v>
      </c>
      <c r="F154" s="3">
        <v>44830</v>
      </c>
      <c r="G154" s="5" t="s">
        <v>8</v>
      </c>
      <c r="H154" s="45"/>
    </row>
    <row r="155" spans="1:8" ht="18.75" x14ac:dyDescent="0.25">
      <c r="A155" s="31" t="s">
        <v>410</v>
      </c>
      <c r="B155" s="27" t="s">
        <v>416</v>
      </c>
      <c r="C155" s="25" t="s">
        <v>418</v>
      </c>
      <c r="D155" s="1" t="s">
        <v>7</v>
      </c>
      <c r="E155" s="6">
        <v>375</v>
      </c>
      <c r="F155" s="3">
        <v>44832</v>
      </c>
      <c r="G155" s="5" t="s">
        <v>8</v>
      </c>
      <c r="H155" s="45"/>
    </row>
    <row r="156" spans="1:8" ht="18.75" x14ac:dyDescent="0.25">
      <c r="A156" s="31" t="s">
        <v>411</v>
      </c>
      <c r="B156" s="27" t="s">
        <v>417</v>
      </c>
      <c r="C156" s="25" t="s">
        <v>419</v>
      </c>
      <c r="D156" s="1" t="s">
        <v>7</v>
      </c>
      <c r="E156" s="6">
        <v>250</v>
      </c>
      <c r="F156" s="3">
        <v>44833</v>
      </c>
      <c r="G156" s="5" t="s">
        <v>8</v>
      </c>
      <c r="H156" s="45"/>
    </row>
    <row r="157" spans="1:8" ht="18.75" x14ac:dyDescent="0.25">
      <c r="A157" s="31" t="s">
        <v>412</v>
      </c>
      <c r="B157" s="27" t="s">
        <v>420</v>
      </c>
      <c r="C157" s="25" t="s">
        <v>421</v>
      </c>
      <c r="D157" s="1" t="s">
        <v>7</v>
      </c>
      <c r="E157" s="6">
        <v>2000</v>
      </c>
      <c r="F157" s="3">
        <v>44833</v>
      </c>
      <c r="G157" s="5" t="s">
        <v>8</v>
      </c>
      <c r="H157" s="45"/>
    </row>
    <row r="158" spans="1:8" ht="30" x14ac:dyDescent="0.25">
      <c r="A158" s="31" t="s">
        <v>413</v>
      </c>
      <c r="B158" s="27" t="s">
        <v>420</v>
      </c>
      <c r="C158" s="25" t="s">
        <v>422</v>
      </c>
      <c r="D158" s="1" t="s">
        <v>7</v>
      </c>
      <c r="E158" s="6">
        <v>2420</v>
      </c>
      <c r="F158" s="3">
        <v>44833</v>
      </c>
      <c r="G158" s="18" t="s">
        <v>221</v>
      </c>
      <c r="H158" s="45" t="s">
        <v>59</v>
      </c>
    </row>
    <row r="159" spans="1:8" ht="18.75" x14ac:dyDescent="0.25">
      <c r="A159" s="31" t="s">
        <v>414</v>
      </c>
      <c r="B159" s="27" t="s">
        <v>426</v>
      </c>
      <c r="C159" s="25" t="s">
        <v>423</v>
      </c>
      <c r="D159" s="1" t="s">
        <v>7</v>
      </c>
      <c r="E159" s="6">
        <v>900</v>
      </c>
      <c r="F159" s="3">
        <v>44834</v>
      </c>
      <c r="G159" s="18" t="s">
        <v>221</v>
      </c>
      <c r="H159" s="45" t="s">
        <v>532</v>
      </c>
    </row>
    <row r="160" spans="1:8" ht="18.75" x14ac:dyDescent="0.25">
      <c r="A160" s="31" t="s">
        <v>415</v>
      </c>
      <c r="B160" s="27" t="s">
        <v>424</v>
      </c>
      <c r="C160" s="25" t="s">
        <v>425</v>
      </c>
      <c r="D160" s="1" t="s">
        <v>7</v>
      </c>
      <c r="E160" s="6">
        <v>240</v>
      </c>
      <c r="F160" s="3">
        <v>44834</v>
      </c>
      <c r="G160" s="5" t="s">
        <v>8</v>
      </c>
      <c r="H160" s="45"/>
    </row>
    <row r="161" spans="1:8" ht="18.75" x14ac:dyDescent="0.25">
      <c r="A161" s="31" t="s">
        <v>429</v>
      </c>
      <c r="B161" s="27" t="s">
        <v>428</v>
      </c>
      <c r="C161" s="52" t="s">
        <v>646</v>
      </c>
      <c r="D161" s="2" t="s">
        <v>7</v>
      </c>
      <c r="E161" s="6">
        <v>750</v>
      </c>
      <c r="F161" s="3">
        <v>44865</v>
      </c>
      <c r="G161" s="5" t="s">
        <v>8</v>
      </c>
      <c r="H161" s="45"/>
    </row>
    <row r="162" spans="1:8" ht="30" x14ac:dyDescent="0.25">
      <c r="A162" s="31" t="s">
        <v>430</v>
      </c>
      <c r="B162" s="27" t="s">
        <v>248</v>
      </c>
      <c r="C162" s="52" t="s">
        <v>431</v>
      </c>
      <c r="D162" s="2" t="s">
        <v>7</v>
      </c>
      <c r="E162" s="6">
        <v>250</v>
      </c>
      <c r="F162" s="3">
        <v>44893</v>
      </c>
      <c r="G162" s="18" t="s">
        <v>221</v>
      </c>
      <c r="H162" s="30" t="s">
        <v>220</v>
      </c>
    </row>
    <row r="163" spans="1:8" ht="36" x14ac:dyDescent="0.25">
      <c r="A163" s="31" t="s">
        <v>433</v>
      </c>
      <c r="B163" s="27" t="s">
        <v>435</v>
      </c>
      <c r="C163" s="52" t="s">
        <v>432</v>
      </c>
      <c r="D163" s="2" t="s">
        <v>7</v>
      </c>
      <c r="E163" s="6">
        <v>1600</v>
      </c>
      <c r="F163" s="3">
        <v>44894</v>
      </c>
      <c r="G163" s="5" t="s">
        <v>8</v>
      </c>
      <c r="H163" s="45"/>
    </row>
    <row r="164" spans="1:8" ht="18.75" x14ac:dyDescent="0.25">
      <c r="A164" s="31" t="s">
        <v>434</v>
      </c>
      <c r="B164" s="27" t="s">
        <v>437</v>
      </c>
      <c r="C164" s="52" t="s">
        <v>436</v>
      </c>
      <c r="D164" s="2" t="s">
        <v>7</v>
      </c>
      <c r="E164" s="6">
        <v>1250</v>
      </c>
      <c r="F164" s="3">
        <v>44894</v>
      </c>
      <c r="G164" s="5" t="s">
        <v>8</v>
      </c>
      <c r="H164" s="45"/>
    </row>
    <row r="165" spans="1:8" ht="18.75" x14ac:dyDescent="0.25">
      <c r="A165" s="31" t="s">
        <v>438</v>
      </c>
      <c r="B165" s="27" t="s">
        <v>440</v>
      </c>
      <c r="C165" s="52" t="s">
        <v>439</v>
      </c>
      <c r="D165" s="2" t="s">
        <v>7</v>
      </c>
      <c r="E165" s="6">
        <v>770</v>
      </c>
      <c r="F165" s="3">
        <v>44894</v>
      </c>
      <c r="G165" s="5" t="s">
        <v>8</v>
      </c>
      <c r="H165" s="45"/>
    </row>
    <row r="166" spans="1:8" ht="18.75" x14ac:dyDescent="0.25">
      <c r="A166" s="31" t="s">
        <v>442</v>
      </c>
      <c r="B166" s="27" t="s">
        <v>443</v>
      </c>
      <c r="C166" s="52" t="s">
        <v>444</v>
      </c>
      <c r="D166" s="2" t="s">
        <v>7</v>
      </c>
      <c r="E166" s="6">
        <v>550</v>
      </c>
      <c r="F166" s="3">
        <v>44916</v>
      </c>
      <c r="G166" s="5" t="s">
        <v>8</v>
      </c>
      <c r="H166" s="45"/>
    </row>
    <row r="167" spans="1:8" ht="30" x14ac:dyDescent="0.25">
      <c r="A167" s="31" t="s">
        <v>445</v>
      </c>
      <c r="B167" s="27" t="s">
        <v>446</v>
      </c>
      <c r="C167" s="52" t="s">
        <v>447</v>
      </c>
      <c r="D167" s="2" t="s">
        <v>7</v>
      </c>
      <c r="E167" s="6">
        <v>400</v>
      </c>
      <c r="F167" s="3">
        <v>44957</v>
      </c>
      <c r="G167" s="18" t="s">
        <v>221</v>
      </c>
      <c r="H167" s="30" t="s">
        <v>58</v>
      </c>
    </row>
    <row r="168" spans="1:8" ht="18.75" x14ac:dyDescent="0.25">
      <c r="A168" s="31" t="s">
        <v>448</v>
      </c>
      <c r="B168" s="27" t="s">
        <v>459</v>
      </c>
      <c r="C168" s="52" t="s">
        <v>457</v>
      </c>
      <c r="D168" s="2" t="s">
        <v>7</v>
      </c>
      <c r="E168" s="6">
        <v>750</v>
      </c>
      <c r="F168" s="3">
        <v>44957</v>
      </c>
      <c r="G168" s="8" t="s">
        <v>12</v>
      </c>
      <c r="H168" s="45"/>
    </row>
    <row r="169" spans="1:8" ht="18.75" x14ac:dyDescent="0.25">
      <c r="A169" s="31" t="s">
        <v>449</v>
      </c>
      <c r="B169" s="27" t="s">
        <v>458</v>
      </c>
      <c r="C169" s="52" t="s">
        <v>460</v>
      </c>
      <c r="D169" s="2" t="s">
        <v>7</v>
      </c>
      <c r="E169" s="6">
        <v>2000</v>
      </c>
      <c r="F169" s="3">
        <v>44957</v>
      </c>
      <c r="G169" s="34" t="s">
        <v>8</v>
      </c>
      <c r="H169" s="45"/>
    </row>
    <row r="170" spans="1:8" ht="18.75" x14ac:dyDescent="0.25">
      <c r="A170" s="31" t="s">
        <v>450</v>
      </c>
      <c r="B170" s="27" t="s">
        <v>458</v>
      </c>
      <c r="C170" s="52" t="s">
        <v>461</v>
      </c>
      <c r="D170" s="2" t="s">
        <v>7</v>
      </c>
      <c r="E170" s="6">
        <v>1000</v>
      </c>
      <c r="F170" s="3">
        <v>44957</v>
      </c>
      <c r="G170" s="34" t="s">
        <v>8</v>
      </c>
      <c r="H170" s="45"/>
    </row>
    <row r="171" spans="1:8" ht="18.75" x14ac:dyDescent="0.25">
      <c r="A171" s="31" t="s">
        <v>451</v>
      </c>
      <c r="B171" s="27" t="s">
        <v>458</v>
      </c>
      <c r="C171" s="52" t="s">
        <v>462</v>
      </c>
      <c r="D171" s="2" t="s">
        <v>7</v>
      </c>
      <c r="E171" s="6">
        <v>2750</v>
      </c>
      <c r="F171" s="3">
        <v>44957</v>
      </c>
      <c r="G171" s="5" t="s">
        <v>8</v>
      </c>
      <c r="H171" s="45"/>
    </row>
    <row r="172" spans="1:8" ht="30" x14ac:dyDescent="0.25">
      <c r="A172" s="31" t="s">
        <v>452</v>
      </c>
      <c r="B172" s="27" t="s">
        <v>102</v>
      </c>
      <c r="C172" s="52" t="s">
        <v>463</v>
      </c>
      <c r="D172" s="2" t="s">
        <v>7</v>
      </c>
      <c r="E172" s="21">
        <v>860</v>
      </c>
      <c r="F172" s="3">
        <v>44957</v>
      </c>
      <c r="G172" s="18" t="s">
        <v>221</v>
      </c>
      <c r="H172" s="30" t="s">
        <v>58</v>
      </c>
    </row>
    <row r="173" spans="1:8" ht="18.75" x14ac:dyDescent="0.25">
      <c r="A173" s="31" t="s">
        <v>453</v>
      </c>
      <c r="B173" s="27" t="s">
        <v>102</v>
      </c>
      <c r="C173" s="52" t="s">
        <v>464</v>
      </c>
      <c r="D173" s="2" t="s">
        <v>7</v>
      </c>
      <c r="E173" s="21">
        <v>1600</v>
      </c>
      <c r="F173" s="3">
        <v>44957</v>
      </c>
      <c r="G173" s="5" t="s">
        <v>8</v>
      </c>
      <c r="H173" s="45"/>
    </row>
    <row r="174" spans="1:8" ht="18.75" x14ac:dyDescent="0.25">
      <c r="A174" s="31" t="s">
        <v>454</v>
      </c>
      <c r="B174" s="27" t="s">
        <v>465</v>
      </c>
      <c r="C174" s="52" t="s">
        <v>466</v>
      </c>
      <c r="D174" s="2" t="s">
        <v>7</v>
      </c>
      <c r="E174" s="21">
        <v>1600</v>
      </c>
      <c r="F174" s="3">
        <v>44957</v>
      </c>
      <c r="G174" s="5" t="s">
        <v>8</v>
      </c>
      <c r="H174" s="45"/>
    </row>
    <row r="175" spans="1:8" ht="18.75" x14ac:dyDescent="0.25">
      <c r="A175" s="31" t="s">
        <v>455</v>
      </c>
      <c r="B175" s="27" t="s">
        <v>465</v>
      </c>
      <c r="C175" s="52" t="s">
        <v>467</v>
      </c>
      <c r="D175" s="2" t="s">
        <v>7</v>
      </c>
      <c r="E175" s="21">
        <v>300</v>
      </c>
      <c r="F175" s="3">
        <v>44957</v>
      </c>
      <c r="G175" s="5" t="s">
        <v>8</v>
      </c>
      <c r="H175" s="45"/>
    </row>
    <row r="176" spans="1:8" ht="18.75" x14ac:dyDescent="0.25">
      <c r="A176" s="31" t="s">
        <v>456</v>
      </c>
      <c r="B176" s="27" t="s">
        <v>465</v>
      </c>
      <c r="C176" s="52" t="s">
        <v>468</v>
      </c>
      <c r="D176" s="2" t="s">
        <v>7</v>
      </c>
      <c r="E176" s="21">
        <v>600</v>
      </c>
      <c r="F176" s="3">
        <v>44957</v>
      </c>
      <c r="G176" s="18" t="s">
        <v>221</v>
      </c>
      <c r="H176" s="45" t="s">
        <v>532</v>
      </c>
    </row>
    <row r="177" spans="1:8" ht="18.75" x14ac:dyDescent="0.25">
      <c r="A177" s="31" t="s">
        <v>469</v>
      </c>
      <c r="B177" s="27" t="s">
        <v>476</v>
      </c>
      <c r="C177" s="52" t="s">
        <v>477</v>
      </c>
      <c r="D177" s="2" t="s">
        <v>7</v>
      </c>
      <c r="E177" s="21">
        <v>3500</v>
      </c>
      <c r="F177" s="3">
        <v>44984</v>
      </c>
      <c r="G177" s="18" t="s">
        <v>221</v>
      </c>
      <c r="H177" s="45" t="s">
        <v>407</v>
      </c>
    </row>
    <row r="178" spans="1:8" ht="18.75" x14ac:dyDescent="0.25">
      <c r="A178" s="31" t="s">
        <v>470</v>
      </c>
      <c r="B178" s="27" t="s">
        <v>408</v>
      </c>
      <c r="C178" s="52" t="s">
        <v>478</v>
      </c>
      <c r="D178" s="2" t="s">
        <v>7</v>
      </c>
      <c r="E178" s="21">
        <v>900</v>
      </c>
      <c r="F178" s="3">
        <v>44985</v>
      </c>
      <c r="G178" s="5" t="s">
        <v>8</v>
      </c>
      <c r="H178" s="45"/>
    </row>
    <row r="179" spans="1:8" ht="36" x14ac:dyDescent="0.25">
      <c r="A179" s="31" t="s">
        <v>471</v>
      </c>
      <c r="B179" s="27" t="s">
        <v>479</v>
      </c>
      <c r="C179" s="52" t="s">
        <v>398</v>
      </c>
      <c r="D179" s="2" t="s">
        <v>7</v>
      </c>
      <c r="E179" s="21">
        <v>500</v>
      </c>
      <c r="F179" s="3">
        <v>44985</v>
      </c>
      <c r="G179" s="18" t="s">
        <v>221</v>
      </c>
      <c r="H179" s="30" t="s">
        <v>58</v>
      </c>
    </row>
    <row r="180" spans="1:8" ht="18.75" x14ac:dyDescent="0.25">
      <c r="A180" s="31" t="s">
        <v>472</v>
      </c>
      <c r="B180" s="27" t="s">
        <v>35</v>
      </c>
      <c r="C180" s="52" t="s">
        <v>482</v>
      </c>
      <c r="D180" s="2" t="s">
        <v>7</v>
      </c>
      <c r="E180" s="21">
        <v>5750</v>
      </c>
      <c r="F180" s="3">
        <v>44985</v>
      </c>
      <c r="G180" s="34" t="s">
        <v>8</v>
      </c>
      <c r="H180" s="45"/>
    </row>
    <row r="181" spans="1:8" ht="18.75" x14ac:dyDescent="0.25">
      <c r="A181" s="31" t="s">
        <v>473</v>
      </c>
      <c r="B181" s="27" t="s">
        <v>35</v>
      </c>
      <c r="C181" s="52" t="s">
        <v>483</v>
      </c>
      <c r="D181" s="2" t="s">
        <v>7</v>
      </c>
      <c r="E181" s="21">
        <v>1000</v>
      </c>
      <c r="F181" s="3">
        <v>44985</v>
      </c>
      <c r="G181" s="18" t="s">
        <v>221</v>
      </c>
      <c r="H181" s="45" t="s">
        <v>407</v>
      </c>
    </row>
    <row r="182" spans="1:8" ht="18.75" x14ac:dyDescent="0.25">
      <c r="A182" s="31" t="s">
        <v>474</v>
      </c>
      <c r="B182" s="27" t="s">
        <v>35</v>
      </c>
      <c r="C182" s="52" t="s">
        <v>480</v>
      </c>
      <c r="D182" s="2" t="s">
        <v>7</v>
      </c>
      <c r="E182" s="21">
        <v>400</v>
      </c>
      <c r="F182" s="3">
        <v>44985</v>
      </c>
      <c r="G182" s="18" t="s">
        <v>221</v>
      </c>
      <c r="H182" s="45" t="s">
        <v>407</v>
      </c>
    </row>
    <row r="183" spans="1:8" ht="18.75" x14ac:dyDescent="0.25">
      <c r="A183" s="31" t="s">
        <v>475</v>
      </c>
      <c r="B183" s="27" t="s">
        <v>35</v>
      </c>
      <c r="C183" s="52" t="s">
        <v>481</v>
      </c>
      <c r="D183" s="2" t="s">
        <v>7</v>
      </c>
      <c r="E183" s="21">
        <v>900</v>
      </c>
      <c r="F183" s="3">
        <v>44985</v>
      </c>
      <c r="G183" s="34" t="s">
        <v>8</v>
      </c>
      <c r="H183" s="45"/>
    </row>
    <row r="184" spans="1:8" ht="36" x14ac:dyDescent="0.25">
      <c r="A184" s="31" t="s">
        <v>484</v>
      </c>
      <c r="B184" s="27" t="s">
        <v>493</v>
      </c>
      <c r="C184" s="52" t="s">
        <v>489</v>
      </c>
      <c r="D184" s="2" t="s">
        <v>7</v>
      </c>
      <c r="E184" s="21">
        <v>400</v>
      </c>
      <c r="F184" s="3">
        <v>45006</v>
      </c>
      <c r="G184" s="18" t="s">
        <v>221</v>
      </c>
      <c r="H184" s="45" t="s">
        <v>532</v>
      </c>
    </row>
    <row r="185" spans="1:8" ht="18.75" x14ac:dyDescent="0.25">
      <c r="A185" s="31" t="s">
        <v>485</v>
      </c>
      <c r="B185" s="27" t="s">
        <v>238</v>
      </c>
      <c r="C185" s="52" t="s">
        <v>647</v>
      </c>
      <c r="D185" s="2" t="s">
        <v>7</v>
      </c>
      <c r="E185" s="21">
        <v>250</v>
      </c>
      <c r="F185" s="3">
        <v>45006</v>
      </c>
      <c r="G185" s="8" t="s">
        <v>12</v>
      </c>
      <c r="H185" s="45"/>
    </row>
    <row r="186" spans="1:8" ht="18.75" x14ac:dyDescent="0.25">
      <c r="A186" s="31" t="s">
        <v>486</v>
      </c>
      <c r="B186" s="27" t="s">
        <v>494</v>
      </c>
      <c r="C186" s="52" t="s">
        <v>490</v>
      </c>
      <c r="D186" s="2" t="s">
        <v>7</v>
      </c>
      <c r="E186" s="21">
        <v>100</v>
      </c>
      <c r="F186" s="3">
        <v>45009</v>
      </c>
      <c r="G186" s="5" t="s">
        <v>8</v>
      </c>
      <c r="H186" s="45"/>
    </row>
    <row r="187" spans="1:8" ht="18.75" x14ac:dyDescent="0.25">
      <c r="A187" s="31" t="s">
        <v>487</v>
      </c>
      <c r="B187" s="27" t="s">
        <v>204</v>
      </c>
      <c r="C187" s="52" t="s">
        <v>491</v>
      </c>
      <c r="D187" s="2" t="s">
        <v>7</v>
      </c>
      <c r="E187" s="21">
        <v>200</v>
      </c>
      <c r="F187" s="3">
        <v>45013</v>
      </c>
      <c r="G187" s="18" t="s">
        <v>221</v>
      </c>
      <c r="H187" s="45" t="s">
        <v>532</v>
      </c>
    </row>
    <row r="188" spans="1:8" ht="18.75" x14ac:dyDescent="0.25">
      <c r="A188" s="31" t="s">
        <v>488</v>
      </c>
      <c r="B188" s="27" t="s">
        <v>495</v>
      </c>
      <c r="C188" s="52" t="s">
        <v>492</v>
      </c>
      <c r="D188" s="2" t="s">
        <v>7</v>
      </c>
      <c r="E188" s="21">
        <v>800</v>
      </c>
      <c r="F188" s="3">
        <v>45015</v>
      </c>
      <c r="G188" s="5" t="s">
        <v>8</v>
      </c>
      <c r="H188" s="45"/>
    </row>
    <row r="189" spans="1:8" ht="18.75" x14ac:dyDescent="0.25">
      <c r="A189" s="31" t="s">
        <v>496</v>
      </c>
      <c r="B189" s="27" t="s">
        <v>498</v>
      </c>
      <c r="C189" s="52" t="s">
        <v>500</v>
      </c>
      <c r="D189" s="2" t="s">
        <v>7</v>
      </c>
      <c r="E189" s="21">
        <v>675</v>
      </c>
      <c r="F189" s="3">
        <v>45016</v>
      </c>
      <c r="G189" s="34" t="s">
        <v>8</v>
      </c>
      <c r="H189" s="45"/>
    </row>
    <row r="190" spans="1:8" ht="18.75" x14ac:dyDescent="0.25">
      <c r="A190" s="31" t="s">
        <v>497</v>
      </c>
      <c r="B190" s="27" t="s">
        <v>498</v>
      </c>
      <c r="C190" s="52" t="s">
        <v>499</v>
      </c>
      <c r="D190" s="2" t="s">
        <v>7</v>
      </c>
      <c r="E190" s="21">
        <v>1250</v>
      </c>
      <c r="F190" s="3">
        <v>45016</v>
      </c>
      <c r="G190" s="8" t="s">
        <v>12</v>
      </c>
      <c r="H190" s="45"/>
    </row>
    <row r="191" spans="1:8" ht="18.75" x14ac:dyDescent="0.25">
      <c r="A191" s="31" t="s">
        <v>502</v>
      </c>
      <c r="B191" s="27" t="s">
        <v>506</v>
      </c>
      <c r="C191" s="52" t="s">
        <v>501</v>
      </c>
      <c r="D191" s="2" t="s">
        <v>7</v>
      </c>
      <c r="E191" s="21">
        <v>1600</v>
      </c>
      <c r="F191" s="3">
        <v>45022</v>
      </c>
      <c r="G191" s="18" t="s">
        <v>221</v>
      </c>
      <c r="H191" s="45" t="s">
        <v>532</v>
      </c>
    </row>
    <row r="192" spans="1:8" ht="18.75" x14ac:dyDescent="0.25">
      <c r="A192" s="31" t="s">
        <v>503</v>
      </c>
      <c r="B192" s="27" t="s">
        <v>236</v>
      </c>
      <c r="C192" s="25" t="s">
        <v>505</v>
      </c>
      <c r="D192" s="1" t="s">
        <v>7</v>
      </c>
      <c r="E192" s="6">
        <v>450</v>
      </c>
      <c r="F192" s="3">
        <v>45042</v>
      </c>
      <c r="G192" s="5" t="s">
        <v>8</v>
      </c>
      <c r="H192" s="45"/>
    </row>
    <row r="193" spans="1:8" ht="18.75" x14ac:dyDescent="0.25">
      <c r="A193" s="31" t="s">
        <v>504</v>
      </c>
      <c r="B193" s="27" t="s">
        <v>248</v>
      </c>
      <c r="C193" s="26" t="s">
        <v>431</v>
      </c>
      <c r="D193" s="20" t="s">
        <v>7</v>
      </c>
      <c r="E193" s="21">
        <v>250</v>
      </c>
      <c r="F193" s="10">
        <v>45044</v>
      </c>
      <c r="G193" s="5" t="s">
        <v>8</v>
      </c>
      <c r="H193" s="45"/>
    </row>
    <row r="194" spans="1:8" ht="18.75" x14ac:dyDescent="0.25">
      <c r="A194" s="31" t="s">
        <v>507</v>
      </c>
      <c r="B194" s="27" t="s">
        <v>364</v>
      </c>
      <c r="C194" s="25" t="s">
        <v>510</v>
      </c>
      <c r="D194" s="1" t="s">
        <v>7</v>
      </c>
      <c r="E194" s="6">
        <v>400</v>
      </c>
      <c r="F194" s="3">
        <v>45076</v>
      </c>
      <c r="G194" s="18" t="s">
        <v>221</v>
      </c>
      <c r="H194" s="45" t="s">
        <v>532</v>
      </c>
    </row>
    <row r="195" spans="1:8" ht="18.75" x14ac:dyDescent="0.25">
      <c r="A195" s="31" t="s">
        <v>508</v>
      </c>
      <c r="B195" s="27" t="s">
        <v>231</v>
      </c>
      <c r="C195" s="25" t="s">
        <v>511</v>
      </c>
      <c r="D195" s="1" t="s">
        <v>7</v>
      </c>
      <c r="E195" s="6">
        <v>150</v>
      </c>
      <c r="F195" s="3">
        <v>45077</v>
      </c>
      <c r="G195" s="5" t="s">
        <v>8</v>
      </c>
      <c r="H195" s="45"/>
    </row>
    <row r="196" spans="1:8" ht="18.75" x14ac:dyDescent="0.25">
      <c r="A196" s="31" t="s">
        <v>509</v>
      </c>
      <c r="B196" s="27" t="s">
        <v>403</v>
      </c>
      <c r="C196" s="26" t="s">
        <v>512</v>
      </c>
      <c r="D196" s="20" t="s">
        <v>7</v>
      </c>
      <c r="E196" s="21">
        <v>875</v>
      </c>
      <c r="F196" s="3">
        <v>45077</v>
      </c>
      <c r="G196" s="8" t="s">
        <v>12</v>
      </c>
      <c r="H196" s="45"/>
    </row>
    <row r="197" spans="1:8" ht="36" x14ac:dyDescent="0.25">
      <c r="A197" s="31" t="s">
        <v>513</v>
      </c>
      <c r="B197" s="27" t="s">
        <v>514</v>
      </c>
      <c r="C197" s="25" t="s">
        <v>515</v>
      </c>
      <c r="D197" s="1" t="s">
        <v>7</v>
      </c>
      <c r="E197" s="6">
        <v>3200</v>
      </c>
      <c r="F197" s="3">
        <v>45103</v>
      </c>
      <c r="G197" s="8" t="s">
        <v>12</v>
      </c>
      <c r="H197" s="45"/>
    </row>
    <row r="198" spans="1:8" ht="36" x14ac:dyDescent="0.25">
      <c r="A198" s="31" t="s">
        <v>516</v>
      </c>
      <c r="B198" s="27" t="s">
        <v>397</v>
      </c>
      <c r="C198" s="25" t="s">
        <v>398</v>
      </c>
      <c r="D198" s="1" t="s">
        <v>7</v>
      </c>
      <c r="E198" s="6">
        <v>375</v>
      </c>
      <c r="F198" s="3">
        <v>45133</v>
      </c>
      <c r="G198" s="5" t="s">
        <v>8</v>
      </c>
      <c r="H198" s="45"/>
    </row>
    <row r="199" spans="1:8" ht="18.75" x14ac:dyDescent="0.25">
      <c r="A199" s="31" t="s">
        <v>517</v>
      </c>
      <c r="B199" s="27" t="s">
        <v>522</v>
      </c>
      <c r="C199" s="25" t="s">
        <v>523</v>
      </c>
      <c r="D199" s="1" t="s">
        <v>7</v>
      </c>
      <c r="E199" s="6">
        <v>400</v>
      </c>
      <c r="F199" s="3">
        <v>45138</v>
      </c>
      <c r="G199" s="5" t="s">
        <v>8</v>
      </c>
      <c r="H199" s="45"/>
    </row>
    <row r="200" spans="1:8" ht="36" x14ac:dyDescent="0.25">
      <c r="A200" s="31" t="s">
        <v>518</v>
      </c>
      <c r="B200" s="27" t="s">
        <v>524</v>
      </c>
      <c r="C200" s="25" t="s">
        <v>525</v>
      </c>
      <c r="D200" s="1" t="s">
        <v>7</v>
      </c>
      <c r="E200" s="6">
        <v>240</v>
      </c>
      <c r="F200" s="3">
        <v>45138</v>
      </c>
      <c r="G200" s="5" t="s">
        <v>8</v>
      </c>
      <c r="H200" s="45"/>
    </row>
    <row r="201" spans="1:8" ht="18.75" x14ac:dyDescent="0.25">
      <c r="A201" s="31" t="s">
        <v>519</v>
      </c>
      <c r="B201" s="27" t="s">
        <v>446</v>
      </c>
      <c r="C201" s="52" t="s">
        <v>447</v>
      </c>
      <c r="D201" s="2" t="s">
        <v>7</v>
      </c>
      <c r="E201" s="6">
        <v>400</v>
      </c>
      <c r="F201" s="3">
        <v>45138</v>
      </c>
      <c r="G201" s="5" t="s">
        <v>8</v>
      </c>
      <c r="H201" s="45"/>
    </row>
    <row r="202" spans="1:8" ht="18.75" x14ac:dyDescent="0.25">
      <c r="A202" s="31" t="s">
        <v>520</v>
      </c>
      <c r="B202" s="27" t="s">
        <v>96</v>
      </c>
      <c r="C202" s="26" t="s">
        <v>526</v>
      </c>
      <c r="D202" s="1" t="s">
        <v>7</v>
      </c>
      <c r="E202" s="6">
        <v>400</v>
      </c>
      <c r="F202" s="3">
        <v>45138</v>
      </c>
      <c r="G202" s="8" t="s">
        <v>12</v>
      </c>
      <c r="H202" s="45"/>
    </row>
    <row r="203" spans="1:8" ht="18.75" x14ac:dyDescent="0.25">
      <c r="A203" s="31" t="s">
        <v>521</v>
      </c>
      <c r="B203" s="27" t="s">
        <v>96</v>
      </c>
      <c r="C203" s="26" t="s">
        <v>527</v>
      </c>
      <c r="D203" s="1" t="s">
        <v>7</v>
      </c>
      <c r="E203" s="6">
        <v>625</v>
      </c>
      <c r="F203" s="3">
        <v>45138</v>
      </c>
      <c r="G203" s="8" t="s">
        <v>12</v>
      </c>
      <c r="H203" s="45"/>
    </row>
    <row r="204" spans="1:8" ht="30" x14ac:dyDescent="0.25">
      <c r="A204" s="31" t="s">
        <v>529</v>
      </c>
      <c r="B204" s="27" t="s">
        <v>530</v>
      </c>
      <c r="C204" s="26" t="s">
        <v>531</v>
      </c>
      <c r="D204" s="1" t="s">
        <v>7</v>
      </c>
      <c r="E204" s="6">
        <v>750</v>
      </c>
      <c r="F204" s="3">
        <v>45229</v>
      </c>
      <c r="G204" s="18" t="s">
        <v>221</v>
      </c>
      <c r="H204" s="30" t="s">
        <v>58</v>
      </c>
    </row>
    <row r="205" spans="1:8" ht="18.75" x14ac:dyDescent="0.25">
      <c r="A205" s="31" t="s">
        <v>533</v>
      </c>
      <c r="B205" s="27" t="s">
        <v>236</v>
      </c>
      <c r="C205" s="26" t="s">
        <v>575</v>
      </c>
      <c r="D205" s="1" t="s">
        <v>7</v>
      </c>
      <c r="E205" s="6">
        <v>300</v>
      </c>
      <c r="F205" s="3">
        <v>45260</v>
      </c>
      <c r="G205" s="5" t="s">
        <v>8</v>
      </c>
      <c r="H205" s="45"/>
    </row>
    <row r="206" spans="1:8" ht="18.75" x14ac:dyDescent="0.25">
      <c r="A206" s="31" t="s">
        <v>534</v>
      </c>
      <c r="B206" s="27" t="s">
        <v>232</v>
      </c>
      <c r="C206" s="26" t="s">
        <v>146</v>
      </c>
      <c r="D206" s="1" t="s">
        <v>7</v>
      </c>
      <c r="E206" s="6">
        <v>625</v>
      </c>
      <c r="F206" s="3">
        <v>45289</v>
      </c>
      <c r="G206" s="5" t="s">
        <v>8</v>
      </c>
      <c r="H206" s="45"/>
    </row>
    <row r="207" spans="1:8" ht="18.75" x14ac:dyDescent="0.25">
      <c r="A207" s="31" t="s">
        <v>535</v>
      </c>
      <c r="B207" s="27" t="s">
        <v>542</v>
      </c>
      <c r="C207" s="26" t="s">
        <v>543</v>
      </c>
      <c r="D207" s="1" t="s">
        <v>7</v>
      </c>
      <c r="E207" s="6">
        <v>200</v>
      </c>
      <c r="F207" s="3">
        <v>45289</v>
      </c>
      <c r="G207" s="5" t="s">
        <v>8</v>
      </c>
      <c r="H207" s="45"/>
    </row>
    <row r="208" spans="1:8" ht="18.75" x14ac:dyDescent="0.25">
      <c r="A208" s="31" t="s">
        <v>536</v>
      </c>
      <c r="B208" s="27" t="s">
        <v>544</v>
      </c>
      <c r="C208" s="26" t="s">
        <v>545</v>
      </c>
      <c r="D208" s="1" t="s">
        <v>7</v>
      </c>
      <c r="E208" s="6">
        <v>375</v>
      </c>
      <c r="F208" s="3">
        <v>45289</v>
      </c>
      <c r="G208" s="5" t="s">
        <v>8</v>
      </c>
      <c r="H208" s="45"/>
    </row>
    <row r="209" spans="1:8" ht="18.75" x14ac:dyDescent="0.25">
      <c r="A209" s="31" t="s">
        <v>537</v>
      </c>
      <c r="B209" s="27" t="s">
        <v>546</v>
      </c>
      <c r="C209" s="26" t="s">
        <v>547</v>
      </c>
      <c r="D209" s="1" t="s">
        <v>7</v>
      </c>
      <c r="E209" s="6">
        <v>400</v>
      </c>
      <c r="F209" s="3">
        <v>45290</v>
      </c>
      <c r="G209" s="5" t="s">
        <v>8</v>
      </c>
      <c r="H209" s="45"/>
    </row>
    <row r="210" spans="1:8" ht="18.75" x14ac:dyDescent="0.25">
      <c r="A210" s="31" t="s">
        <v>538</v>
      </c>
      <c r="B210" s="27" t="s">
        <v>548</v>
      </c>
      <c r="C210" s="26" t="s">
        <v>300</v>
      </c>
      <c r="D210" s="1" t="s">
        <v>7</v>
      </c>
      <c r="E210" s="6">
        <v>375</v>
      </c>
      <c r="F210" s="3">
        <v>45290</v>
      </c>
      <c r="G210" s="8" t="s">
        <v>12</v>
      </c>
      <c r="H210" s="45"/>
    </row>
    <row r="211" spans="1:8" ht="18.75" x14ac:dyDescent="0.25">
      <c r="A211" s="31" t="s">
        <v>539</v>
      </c>
      <c r="B211" s="27" t="s">
        <v>549</v>
      </c>
      <c r="C211" s="26" t="s">
        <v>550</v>
      </c>
      <c r="D211" s="1" t="s">
        <v>7</v>
      </c>
      <c r="E211" s="6">
        <v>450</v>
      </c>
      <c r="F211" s="3">
        <v>45291</v>
      </c>
      <c r="G211" s="7" t="s">
        <v>17</v>
      </c>
      <c r="H211" s="45" t="s">
        <v>20</v>
      </c>
    </row>
    <row r="212" spans="1:8" ht="18.75" x14ac:dyDescent="0.25">
      <c r="A212" s="31" t="s">
        <v>540</v>
      </c>
      <c r="B212" s="27" t="s">
        <v>218</v>
      </c>
      <c r="C212" s="26" t="s">
        <v>551</v>
      </c>
      <c r="D212" s="1" t="s">
        <v>7</v>
      </c>
      <c r="E212" s="6">
        <v>200</v>
      </c>
      <c r="F212" s="3">
        <v>45291</v>
      </c>
      <c r="G212" s="7" t="s">
        <v>17</v>
      </c>
      <c r="H212" s="45" t="s">
        <v>20</v>
      </c>
    </row>
    <row r="213" spans="1:8" ht="18.75" x14ac:dyDescent="0.25">
      <c r="A213" s="31" t="s">
        <v>541</v>
      </c>
      <c r="B213" s="27" t="s">
        <v>27</v>
      </c>
      <c r="C213" s="26" t="s">
        <v>552</v>
      </c>
      <c r="D213" s="1" t="s">
        <v>7</v>
      </c>
      <c r="E213" s="6">
        <v>480</v>
      </c>
      <c r="F213" s="3">
        <v>45291</v>
      </c>
      <c r="G213" s="5" t="s">
        <v>8</v>
      </c>
      <c r="H213" s="45"/>
    </row>
    <row r="214" spans="1:8" ht="18.75" x14ac:dyDescent="0.25">
      <c r="A214" s="31" t="s">
        <v>555</v>
      </c>
      <c r="B214" s="27" t="s">
        <v>102</v>
      </c>
      <c r="C214" s="26" t="s">
        <v>559</v>
      </c>
      <c r="D214" s="1" t="s">
        <v>7</v>
      </c>
      <c r="E214" s="6">
        <v>625</v>
      </c>
      <c r="F214" s="3">
        <v>45322</v>
      </c>
      <c r="G214" s="5" t="s">
        <v>8</v>
      </c>
      <c r="H214" s="45"/>
    </row>
    <row r="215" spans="1:8" ht="18.75" x14ac:dyDescent="0.25">
      <c r="A215" s="31" t="s">
        <v>556</v>
      </c>
      <c r="B215" s="27" t="s">
        <v>553</v>
      </c>
      <c r="C215" s="26" t="s">
        <v>560</v>
      </c>
      <c r="D215" s="1" t="s">
        <v>7</v>
      </c>
      <c r="E215" s="6">
        <v>300</v>
      </c>
      <c r="F215" s="3">
        <v>45322</v>
      </c>
      <c r="G215" s="42" t="s">
        <v>12</v>
      </c>
      <c r="H215" s="45"/>
    </row>
    <row r="216" spans="1:8" ht="18.75" x14ac:dyDescent="0.25">
      <c r="A216" s="31" t="s">
        <v>557</v>
      </c>
      <c r="B216" s="27" t="s">
        <v>554</v>
      </c>
      <c r="C216" s="26" t="s">
        <v>561</v>
      </c>
      <c r="D216" s="1" t="s">
        <v>7</v>
      </c>
      <c r="E216" s="6">
        <v>450</v>
      </c>
      <c r="F216" s="3">
        <v>45322</v>
      </c>
      <c r="G216" s="42" t="s">
        <v>12</v>
      </c>
      <c r="H216" s="45"/>
    </row>
    <row r="217" spans="1:8" ht="18.75" x14ac:dyDescent="0.25">
      <c r="A217" s="31" t="s">
        <v>558</v>
      </c>
      <c r="B217" s="27" t="s">
        <v>218</v>
      </c>
      <c r="C217" s="26" t="s">
        <v>551</v>
      </c>
      <c r="D217" s="1" t="s">
        <v>7</v>
      </c>
      <c r="E217" s="6">
        <v>200</v>
      </c>
      <c r="F217" s="3">
        <v>45322</v>
      </c>
      <c r="G217" s="5" t="s">
        <v>8</v>
      </c>
      <c r="H217" s="45"/>
    </row>
    <row r="218" spans="1:8" ht="18.75" x14ac:dyDescent="0.25">
      <c r="A218" s="31" t="s">
        <v>562</v>
      </c>
      <c r="B218" s="27" t="s">
        <v>565</v>
      </c>
      <c r="C218" s="26" t="s">
        <v>566</v>
      </c>
      <c r="D218" s="1" t="s">
        <v>7</v>
      </c>
      <c r="E218" s="6">
        <v>1187</v>
      </c>
      <c r="F218" s="3">
        <v>45348</v>
      </c>
      <c r="G218" s="5" t="s">
        <v>8</v>
      </c>
      <c r="H218" s="45"/>
    </row>
    <row r="219" spans="1:8" ht="18.75" x14ac:dyDescent="0.25">
      <c r="A219" s="31" t="s">
        <v>563</v>
      </c>
      <c r="B219" s="27" t="s">
        <v>69</v>
      </c>
      <c r="C219" s="26" t="s">
        <v>567</v>
      </c>
      <c r="D219" s="1" t="s">
        <v>7</v>
      </c>
      <c r="E219" s="6">
        <v>1600</v>
      </c>
      <c r="F219" s="3">
        <v>45348</v>
      </c>
      <c r="G219" s="8" t="s">
        <v>12</v>
      </c>
      <c r="H219" s="45"/>
    </row>
    <row r="220" spans="1:8" ht="18.75" x14ac:dyDescent="0.25">
      <c r="A220" s="31" t="s">
        <v>564</v>
      </c>
      <c r="B220" s="27" t="s">
        <v>227</v>
      </c>
      <c r="C220" s="26" t="s">
        <v>568</v>
      </c>
      <c r="D220" s="1" t="s">
        <v>7</v>
      </c>
      <c r="E220" s="6">
        <v>990</v>
      </c>
      <c r="F220" s="3">
        <v>45349</v>
      </c>
      <c r="G220" s="8" t="s">
        <v>12</v>
      </c>
      <c r="H220" s="45"/>
    </row>
    <row r="221" spans="1:8" ht="36" x14ac:dyDescent="0.25">
      <c r="A221" s="31" t="s">
        <v>569</v>
      </c>
      <c r="B221" s="27" t="s">
        <v>574</v>
      </c>
      <c r="C221" s="26" t="s">
        <v>648</v>
      </c>
      <c r="D221" s="1" t="s">
        <v>7</v>
      </c>
      <c r="E221" s="6">
        <v>450</v>
      </c>
      <c r="F221" s="3">
        <v>45357</v>
      </c>
      <c r="G221" s="5" t="s">
        <v>8</v>
      </c>
      <c r="H221" s="45"/>
    </row>
    <row r="222" spans="1:8" ht="18.75" x14ac:dyDescent="0.25">
      <c r="A222" s="31" t="s">
        <v>570</v>
      </c>
      <c r="B222" s="27" t="s">
        <v>364</v>
      </c>
      <c r="C222" s="26" t="s">
        <v>510</v>
      </c>
      <c r="D222" s="1" t="s">
        <v>7</v>
      </c>
      <c r="E222" s="6">
        <v>400</v>
      </c>
      <c r="F222" s="3">
        <v>45372</v>
      </c>
      <c r="G222" s="5" t="s">
        <v>8</v>
      </c>
      <c r="H222" s="45"/>
    </row>
    <row r="223" spans="1:8" ht="36" x14ac:dyDescent="0.25">
      <c r="A223" s="31" t="s">
        <v>571</v>
      </c>
      <c r="B223" s="27" t="s">
        <v>572</v>
      </c>
      <c r="C223" s="26" t="s">
        <v>573</v>
      </c>
      <c r="D223" s="1" t="s">
        <v>7</v>
      </c>
      <c r="E223" s="6">
        <v>40</v>
      </c>
      <c r="F223" s="3">
        <v>45381</v>
      </c>
      <c r="G223" s="18" t="s">
        <v>221</v>
      </c>
      <c r="H223" s="45" t="s">
        <v>532</v>
      </c>
    </row>
    <row r="224" spans="1:8" ht="18.75" x14ac:dyDescent="0.25">
      <c r="A224" s="31" t="s">
        <v>576</v>
      </c>
      <c r="B224" s="27" t="s">
        <v>579</v>
      </c>
      <c r="C224" s="26" t="s">
        <v>580</v>
      </c>
      <c r="D224" s="1" t="s">
        <v>7</v>
      </c>
      <c r="E224" s="6">
        <v>2500</v>
      </c>
      <c r="F224" s="3">
        <v>45412</v>
      </c>
      <c r="G224" s="7" t="s">
        <v>17</v>
      </c>
      <c r="H224" s="45" t="s">
        <v>590</v>
      </c>
    </row>
    <row r="225" spans="1:8" ht="18.75" x14ac:dyDescent="0.25">
      <c r="A225" s="31" t="s">
        <v>577</v>
      </c>
      <c r="B225" s="27" t="s">
        <v>581</v>
      </c>
      <c r="C225" s="26" t="s">
        <v>582</v>
      </c>
      <c r="D225" s="1" t="s">
        <v>7</v>
      </c>
      <c r="E225" s="6">
        <v>1125</v>
      </c>
      <c r="F225" s="3">
        <v>45412</v>
      </c>
      <c r="G225" s="5" t="s">
        <v>8</v>
      </c>
      <c r="H225" s="45"/>
    </row>
    <row r="226" spans="1:8" ht="18.75" x14ac:dyDescent="0.25">
      <c r="A226" s="31" t="s">
        <v>578</v>
      </c>
      <c r="B226" s="27" t="s">
        <v>583</v>
      </c>
      <c r="C226" s="26" t="s">
        <v>584</v>
      </c>
      <c r="D226" s="1" t="s">
        <v>7</v>
      </c>
      <c r="E226" s="6">
        <v>600</v>
      </c>
      <c r="F226" s="3">
        <v>45412</v>
      </c>
      <c r="G226" s="5" t="s">
        <v>8</v>
      </c>
      <c r="H226" s="45"/>
    </row>
    <row r="227" spans="1:8" ht="18.75" x14ac:dyDescent="0.25">
      <c r="A227" s="31" t="s">
        <v>585</v>
      </c>
      <c r="B227" s="27" t="s">
        <v>65</v>
      </c>
      <c r="C227" s="26" t="s">
        <v>587</v>
      </c>
      <c r="D227" s="1" t="s">
        <v>7</v>
      </c>
      <c r="E227" s="6">
        <v>1250</v>
      </c>
      <c r="F227" s="3">
        <v>45436</v>
      </c>
      <c r="G227" s="5" t="s">
        <v>8</v>
      </c>
      <c r="H227" s="45"/>
    </row>
    <row r="228" spans="1:8" ht="18.75" x14ac:dyDescent="0.25">
      <c r="A228" s="31" t="s">
        <v>586</v>
      </c>
      <c r="B228" s="27" t="s">
        <v>588</v>
      </c>
      <c r="C228" s="26" t="s">
        <v>589</v>
      </c>
      <c r="D228" s="1" t="s">
        <v>7</v>
      </c>
      <c r="E228" s="6">
        <v>800</v>
      </c>
      <c r="F228" s="3">
        <v>45443</v>
      </c>
      <c r="G228" s="8" t="s">
        <v>12</v>
      </c>
      <c r="H228" s="45"/>
    </row>
    <row r="229" spans="1:8" ht="18.75" x14ac:dyDescent="0.25">
      <c r="A229" s="31" t="s">
        <v>593</v>
      </c>
      <c r="B229" s="27" t="s">
        <v>598</v>
      </c>
      <c r="C229" s="26" t="s">
        <v>597</v>
      </c>
      <c r="D229" s="1" t="s">
        <v>7</v>
      </c>
      <c r="E229" s="6">
        <v>25</v>
      </c>
      <c r="F229" s="3">
        <v>45504</v>
      </c>
      <c r="G229" s="18" t="s">
        <v>221</v>
      </c>
      <c r="H229" s="45" t="s">
        <v>407</v>
      </c>
    </row>
    <row r="230" spans="1:8" ht="18.75" x14ac:dyDescent="0.25">
      <c r="A230" s="31" t="s">
        <v>594</v>
      </c>
      <c r="B230" s="27" t="s">
        <v>494</v>
      </c>
      <c r="C230" s="26" t="s">
        <v>600</v>
      </c>
      <c r="D230" s="1" t="s">
        <v>7</v>
      </c>
      <c r="E230" s="6">
        <v>100</v>
      </c>
      <c r="F230" s="3">
        <v>45504</v>
      </c>
      <c r="G230" s="7" t="s">
        <v>17</v>
      </c>
      <c r="H230" s="45" t="s">
        <v>590</v>
      </c>
    </row>
    <row r="231" spans="1:8" ht="36" x14ac:dyDescent="0.25">
      <c r="A231" s="31" t="s">
        <v>595</v>
      </c>
      <c r="B231" s="27" t="s">
        <v>397</v>
      </c>
      <c r="C231" s="26" t="s">
        <v>649</v>
      </c>
      <c r="D231" s="1" t="s">
        <v>7</v>
      </c>
      <c r="E231" s="6">
        <v>150</v>
      </c>
      <c r="F231" s="3">
        <v>45504</v>
      </c>
      <c r="G231" s="8" t="s">
        <v>12</v>
      </c>
      <c r="H231" s="45"/>
    </row>
    <row r="232" spans="1:8" ht="18.75" x14ac:dyDescent="0.25">
      <c r="A232" s="31" t="s">
        <v>596</v>
      </c>
      <c r="B232" s="27" t="s">
        <v>494</v>
      </c>
      <c r="C232" s="26" t="s">
        <v>599</v>
      </c>
      <c r="D232" s="1" t="s">
        <v>7</v>
      </c>
      <c r="E232" s="6">
        <v>60</v>
      </c>
      <c r="F232" s="3">
        <v>45504</v>
      </c>
      <c r="G232" s="7" t="s">
        <v>17</v>
      </c>
      <c r="H232" s="45" t="s">
        <v>590</v>
      </c>
    </row>
    <row r="233" spans="1:8" ht="18.75" x14ac:dyDescent="0.25">
      <c r="A233" s="31" t="s">
        <v>601</v>
      </c>
      <c r="B233" s="27" t="s">
        <v>579</v>
      </c>
      <c r="C233" s="26" t="s">
        <v>580</v>
      </c>
      <c r="D233" s="1" t="s">
        <v>7</v>
      </c>
      <c r="E233" s="6">
        <v>2500</v>
      </c>
      <c r="F233" s="3">
        <v>45654</v>
      </c>
      <c r="G233" s="41" t="s">
        <v>8</v>
      </c>
      <c r="H233" s="45"/>
    </row>
    <row r="234" spans="1:8" ht="18.75" x14ac:dyDescent="0.25">
      <c r="A234" s="31" t="s">
        <v>602</v>
      </c>
      <c r="B234" s="27" t="s">
        <v>39</v>
      </c>
      <c r="C234" s="26" t="s">
        <v>623</v>
      </c>
      <c r="D234" s="1" t="s">
        <v>7</v>
      </c>
      <c r="E234" s="6">
        <v>200</v>
      </c>
      <c r="F234" s="3">
        <v>45657</v>
      </c>
      <c r="G234" s="9" t="s">
        <v>222</v>
      </c>
      <c r="H234" s="45"/>
    </row>
    <row r="235" spans="1:8" ht="18.75" x14ac:dyDescent="0.25">
      <c r="A235" s="31" t="s">
        <v>603</v>
      </c>
      <c r="B235" s="27" t="s">
        <v>172</v>
      </c>
      <c r="C235" s="26" t="s">
        <v>624</v>
      </c>
      <c r="D235" s="1" t="s">
        <v>7</v>
      </c>
      <c r="E235" s="6">
        <v>1250</v>
      </c>
      <c r="F235" s="3">
        <v>45657</v>
      </c>
      <c r="G235" s="9" t="s">
        <v>222</v>
      </c>
      <c r="H235" s="45"/>
    </row>
    <row r="236" spans="1:8" ht="18.75" x14ac:dyDescent="0.25">
      <c r="A236" s="31" t="s">
        <v>604</v>
      </c>
      <c r="B236" s="27" t="s">
        <v>465</v>
      </c>
      <c r="C236" s="26" t="s">
        <v>468</v>
      </c>
      <c r="D236" s="1" t="s">
        <v>7</v>
      </c>
      <c r="E236" s="6">
        <v>625</v>
      </c>
      <c r="F236" s="3">
        <v>45657</v>
      </c>
      <c r="G236" s="41" t="s">
        <v>8</v>
      </c>
      <c r="H236" s="45"/>
    </row>
    <row r="237" spans="1:8" ht="18.75" x14ac:dyDescent="0.25">
      <c r="A237" s="31" t="s">
        <v>605</v>
      </c>
      <c r="B237" s="27" t="s">
        <v>458</v>
      </c>
      <c r="C237" s="26" t="s">
        <v>625</v>
      </c>
      <c r="D237" s="1" t="s">
        <v>7</v>
      </c>
      <c r="E237" s="6">
        <v>1125</v>
      </c>
      <c r="F237" s="3">
        <v>45657</v>
      </c>
      <c r="G237" s="9" t="s">
        <v>222</v>
      </c>
      <c r="H237" s="45"/>
    </row>
    <row r="238" spans="1:8" ht="18.75" x14ac:dyDescent="0.25">
      <c r="A238" s="31" t="s">
        <v>606</v>
      </c>
      <c r="B238" s="27" t="s">
        <v>654</v>
      </c>
      <c r="C238" s="26" t="s">
        <v>626</v>
      </c>
      <c r="D238" s="1" t="s">
        <v>7</v>
      </c>
      <c r="E238" s="6">
        <v>540</v>
      </c>
      <c r="F238" s="3">
        <v>45657</v>
      </c>
      <c r="G238" s="7" t="s">
        <v>17</v>
      </c>
      <c r="H238" s="45" t="s">
        <v>590</v>
      </c>
    </row>
    <row r="239" spans="1:8" ht="18.75" x14ac:dyDescent="0.25">
      <c r="A239" s="31" t="s">
        <v>607</v>
      </c>
      <c r="B239" s="27" t="s">
        <v>617</v>
      </c>
      <c r="C239" s="26" t="s">
        <v>627</v>
      </c>
      <c r="D239" s="1" t="s">
        <v>7</v>
      </c>
      <c r="E239" s="6">
        <v>600</v>
      </c>
      <c r="F239" s="3">
        <v>45657</v>
      </c>
      <c r="G239" s="7" t="s">
        <v>17</v>
      </c>
      <c r="H239" s="45" t="s">
        <v>590</v>
      </c>
    </row>
    <row r="240" spans="1:8" ht="18.75" x14ac:dyDescent="0.25">
      <c r="A240" s="31" t="s">
        <v>608</v>
      </c>
      <c r="B240" s="27" t="s">
        <v>494</v>
      </c>
      <c r="C240" s="26" t="s">
        <v>628</v>
      </c>
      <c r="D240" s="1" t="s">
        <v>7</v>
      </c>
      <c r="E240" s="6">
        <v>60</v>
      </c>
      <c r="F240" s="3">
        <v>45657</v>
      </c>
      <c r="G240" s="7" t="s">
        <v>17</v>
      </c>
      <c r="H240" s="45" t="s">
        <v>590</v>
      </c>
    </row>
    <row r="241" spans="1:8" ht="18.75" x14ac:dyDescent="0.25">
      <c r="A241" s="31" t="s">
        <v>609</v>
      </c>
      <c r="B241" s="27" t="s">
        <v>618</v>
      </c>
      <c r="C241" s="26" t="s">
        <v>629</v>
      </c>
      <c r="D241" s="1" t="s">
        <v>7</v>
      </c>
      <c r="E241" s="6">
        <v>300</v>
      </c>
      <c r="F241" s="3">
        <v>45657</v>
      </c>
      <c r="G241" s="9" t="s">
        <v>222</v>
      </c>
      <c r="H241" s="45"/>
    </row>
    <row r="242" spans="1:8" ht="18.75" x14ac:dyDescent="0.25">
      <c r="A242" s="31" t="s">
        <v>610</v>
      </c>
      <c r="B242" s="27" t="s">
        <v>437</v>
      </c>
      <c r="C242" s="26" t="s">
        <v>630</v>
      </c>
      <c r="D242" s="1" t="s">
        <v>7</v>
      </c>
      <c r="E242" s="6">
        <v>900</v>
      </c>
      <c r="F242" s="3">
        <v>45657</v>
      </c>
      <c r="G242" s="7" t="s">
        <v>17</v>
      </c>
      <c r="H242" s="45" t="s">
        <v>590</v>
      </c>
    </row>
    <row r="243" spans="1:8" ht="18.75" x14ac:dyDescent="0.25">
      <c r="A243" s="31" t="s">
        <v>611</v>
      </c>
      <c r="B243" s="27" t="s">
        <v>619</v>
      </c>
      <c r="C243" s="26" t="s">
        <v>631</v>
      </c>
      <c r="D243" s="1" t="s">
        <v>7</v>
      </c>
      <c r="E243" s="6">
        <v>500</v>
      </c>
      <c r="F243" s="3">
        <v>45657</v>
      </c>
      <c r="G243" s="7" t="s">
        <v>17</v>
      </c>
      <c r="H243" s="45" t="s">
        <v>590</v>
      </c>
    </row>
    <row r="244" spans="1:8" ht="18.75" x14ac:dyDescent="0.25">
      <c r="A244" s="31" t="s">
        <v>612</v>
      </c>
      <c r="B244" s="27" t="s">
        <v>620</v>
      </c>
      <c r="C244" s="26" t="s">
        <v>632</v>
      </c>
      <c r="D244" s="1" t="s">
        <v>7</v>
      </c>
      <c r="E244" s="6">
        <v>849</v>
      </c>
      <c r="F244" s="3">
        <v>45657</v>
      </c>
      <c r="G244" s="7" t="s">
        <v>17</v>
      </c>
      <c r="H244" s="45" t="s">
        <v>590</v>
      </c>
    </row>
    <row r="245" spans="1:8" ht="18.75" x14ac:dyDescent="0.25">
      <c r="A245" s="31" t="s">
        <v>613</v>
      </c>
      <c r="B245" s="27" t="s">
        <v>653</v>
      </c>
      <c r="C245" s="26" t="s">
        <v>633</v>
      </c>
      <c r="D245" s="1" t="s">
        <v>7</v>
      </c>
      <c r="E245" s="6">
        <v>240</v>
      </c>
      <c r="F245" s="3">
        <v>45657</v>
      </c>
      <c r="G245" s="7" t="s">
        <v>17</v>
      </c>
      <c r="H245" s="45" t="s">
        <v>590</v>
      </c>
    </row>
    <row r="246" spans="1:8" ht="18.75" x14ac:dyDescent="0.25">
      <c r="A246" s="31" t="s">
        <v>614</v>
      </c>
      <c r="B246" s="27" t="s">
        <v>494</v>
      </c>
      <c r="C246" s="26" t="s">
        <v>634</v>
      </c>
      <c r="D246" s="1" t="s">
        <v>7</v>
      </c>
      <c r="E246" s="6">
        <v>100</v>
      </c>
      <c r="F246" s="3">
        <v>45657</v>
      </c>
      <c r="G246" s="7" t="s">
        <v>17</v>
      </c>
      <c r="H246" s="45" t="s">
        <v>590</v>
      </c>
    </row>
    <row r="247" spans="1:8" ht="18.75" x14ac:dyDescent="0.25">
      <c r="A247" s="31" t="s">
        <v>615</v>
      </c>
      <c r="B247" s="27" t="s">
        <v>621</v>
      </c>
      <c r="C247" s="26" t="s">
        <v>635</v>
      </c>
      <c r="D247" s="1" t="s">
        <v>7</v>
      </c>
      <c r="E247" s="6">
        <v>1500</v>
      </c>
      <c r="F247" s="3">
        <v>45657</v>
      </c>
      <c r="G247" s="7" t="s">
        <v>17</v>
      </c>
      <c r="H247" s="45" t="s">
        <v>590</v>
      </c>
    </row>
    <row r="248" spans="1:8" ht="36" x14ac:dyDescent="0.25">
      <c r="A248" s="31" t="s">
        <v>616</v>
      </c>
      <c r="B248" s="27" t="s">
        <v>622</v>
      </c>
      <c r="C248" s="26" t="s">
        <v>636</v>
      </c>
      <c r="D248" s="1" t="s">
        <v>7</v>
      </c>
      <c r="E248" s="6">
        <v>500</v>
      </c>
      <c r="F248" s="3">
        <v>45657</v>
      </c>
      <c r="G248" s="7" t="s">
        <v>17</v>
      </c>
      <c r="H248" s="45" t="s">
        <v>590</v>
      </c>
    </row>
    <row r="249" spans="1:8" ht="18.75" x14ac:dyDescent="0.25">
      <c r="A249" s="57" t="s">
        <v>637</v>
      </c>
      <c r="B249" s="58" t="s">
        <v>638</v>
      </c>
      <c r="C249" s="59" t="s">
        <v>639</v>
      </c>
      <c r="D249" s="60" t="s">
        <v>7</v>
      </c>
      <c r="E249" s="61">
        <v>25</v>
      </c>
      <c r="F249" s="62">
        <v>45808</v>
      </c>
      <c r="G249" s="8" t="s">
        <v>12</v>
      </c>
      <c r="H249" s="63"/>
    </row>
    <row r="250" spans="1:8" ht="19.5" thickBot="1" x14ac:dyDescent="0.3">
      <c r="A250" s="32" t="s">
        <v>651</v>
      </c>
      <c r="B250" s="51" t="s">
        <v>652</v>
      </c>
      <c r="C250" s="33" t="s">
        <v>655</v>
      </c>
      <c r="D250" s="37" t="s">
        <v>7</v>
      </c>
      <c r="E250" s="38">
        <v>25</v>
      </c>
      <c r="F250" s="39">
        <v>45958</v>
      </c>
      <c r="G250" s="40" t="s">
        <v>222</v>
      </c>
      <c r="H250" s="49"/>
    </row>
  </sheetData>
  <autoFilter ref="A2:H250"/>
  <mergeCells count="1">
    <mergeCell ref="A1:H1"/>
  </mergeCells>
  <dataValidations count="1">
    <dataValidation type="textLength" allowBlank="1" showErrorMessage="1" errorTitle="Metin uzunluğu istenen aralıkta değil!" error="İstenen Aralık: Minimum Uzunluk=0 karakter Maksimum Uzunluk=2147483647 karakter" sqref="B26:B28 B3:B11 B32 B45 B77">
      <formula1>0</formula1>
      <formula2>2147483647</formula2>
    </dataValidation>
  </dataValidations>
  <printOptions horizontalCentered="1"/>
  <pageMargins left="0.11811023622047245" right="0.31496062992125984" top="0" bottom="0.15748031496062992" header="0.31496062992125984" footer="0.31496062992125984"/>
  <pageSetup paperSize="9" scale="3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="145" zoomScaleNormal="145" workbookViewId="0">
      <selection activeCell="A10" sqref="A10"/>
    </sheetView>
  </sheetViews>
  <sheetFormatPr defaultRowHeight="15" x14ac:dyDescent="0.25"/>
  <cols>
    <col min="1" max="1" width="45.28515625" bestFit="1" customWidth="1"/>
    <col min="2" max="2" width="12.7109375" bestFit="1" customWidth="1"/>
    <col min="3" max="3" width="14.28515625" customWidth="1"/>
  </cols>
  <sheetData>
    <row r="1" spans="1:3" x14ac:dyDescent="0.25">
      <c r="A1" s="56" t="s">
        <v>177</v>
      </c>
      <c r="B1" s="56"/>
      <c r="C1" s="56"/>
    </row>
    <row r="2" spans="1:3" x14ac:dyDescent="0.25">
      <c r="A2" s="2"/>
      <c r="B2" s="16" t="s">
        <v>183</v>
      </c>
      <c r="C2" s="16" t="s">
        <v>184</v>
      </c>
    </row>
    <row r="3" spans="1:3" x14ac:dyDescent="0.25">
      <c r="A3" s="11" t="s">
        <v>178</v>
      </c>
      <c r="B3" s="1">
        <f>COUNTIF(Sayfa1!G3:G289, "İşletmeye girdi")</f>
        <v>143</v>
      </c>
      <c r="C3" s="12">
        <f>SUMIF(Sayfa1!G3:G289,"İşletmeye girdi",Sayfa1!E3:E289)</f>
        <v>116886.89</v>
      </c>
    </row>
    <row r="4" spans="1:3" x14ac:dyDescent="0.25">
      <c r="A4" s="13" t="s">
        <v>179</v>
      </c>
      <c r="B4" s="1">
        <f>COUNTIF(Sayfa1!G3:G289, "Bağlantı anlaşması yapıldı")</f>
        <v>15</v>
      </c>
      <c r="C4" s="12">
        <f>SUMIF(Sayfa1!G3:G289,"Bağlantı anlaşması yapıldı",Sayfa1!E3:E289)</f>
        <v>12040</v>
      </c>
    </row>
    <row r="5" spans="1:3" x14ac:dyDescent="0.25">
      <c r="A5" s="14" t="s">
        <v>180</v>
      </c>
      <c r="B5" s="1">
        <f>COUNTIF(Sayfa1!G3:G289, "Çağrı Mektubu Verildi")</f>
        <v>5</v>
      </c>
      <c r="C5" s="12">
        <f>SUMIF(Sayfa1!G3:G289,"Çağrı Mektubu Verildi",Sayfa1!E3:E289)</f>
        <v>2900</v>
      </c>
    </row>
    <row r="6" spans="1:3" x14ac:dyDescent="0.25">
      <c r="A6" s="2" t="s">
        <v>181</v>
      </c>
      <c r="B6" s="1">
        <f>COUNTIF(Sayfa1!G3:G289, "Değerlendirme Aşamasında")</f>
        <v>0</v>
      </c>
      <c r="C6" s="12">
        <f>SUMIF(Sayfa1!G3:G289,"Değerlendirme Aşamasında",Sayfa1!E3:E289)</f>
        <v>0</v>
      </c>
    </row>
    <row r="7" spans="1:3" x14ac:dyDescent="0.25">
      <c r="A7" s="15" t="s">
        <v>182</v>
      </c>
      <c r="B7" s="1">
        <f>COUNTIF(Sayfa1!G3:G289, "İptal Edildi")</f>
        <v>65</v>
      </c>
      <c r="C7" s="12">
        <f>SUMIF(Sayfa1!G3:G189,"İptal Edildi",Sayfa1!E3:E289)</f>
        <v>56460</v>
      </c>
    </row>
    <row r="8" spans="1:3" x14ac:dyDescent="0.25">
      <c r="A8" s="19" t="s">
        <v>223</v>
      </c>
      <c r="B8" s="1">
        <f>COUNTIF(Sayfa1!G3:G289, "Olumsuz Sonuçlandı")</f>
        <v>20</v>
      </c>
      <c r="C8" s="12">
        <f>SUMIF(Sayfa1!G3:G189,"Olumsuz Sonuçlandı",Sayfa1!E3:E289)</f>
        <v>2940</v>
      </c>
    </row>
    <row r="10" spans="1:3" x14ac:dyDescent="0.25">
      <c r="A10" s="2" t="s">
        <v>185</v>
      </c>
      <c r="B10" s="2">
        <f>SUM(B3:B6)</f>
        <v>163</v>
      </c>
      <c r="C10" s="12">
        <f>SUM(C3:C6)</f>
        <v>131826.89000000001</v>
      </c>
    </row>
    <row r="14" spans="1:3" x14ac:dyDescent="0.25">
      <c r="B14" s="2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durum analizi</vt:lpstr>
      <vt:lpstr>Sayfa2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2025-12-03T07:31:07Z</dcterms:modified>
</cp:coreProperties>
</file>